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d.docs.live.net/8ed5d8acbfede929/Consultorías/POT Palmira/Expediente municipal/Expediente municipal - seguimiento año 2022/"/>
    </mc:Choice>
  </mc:AlternateContent>
  <xr:revisionPtr revIDLastSave="1203" documentId="11_694FFBF5D803E0419FB6C9B048AA18F97E39B794" xr6:coauthVersionLast="47" xr6:coauthVersionMax="47" xr10:uidLastSave="{30C46DE4-5752-4F13-96AE-462BC93041A8}"/>
  <bookViews>
    <workbookView xWindow="-120" yWindow="-120" windowWidth="29040" windowHeight="15720" xr2:uid="{00000000-000D-0000-FFFF-FFFF00000000}"/>
  </bookViews>
  <sheets>
    <sheet name="Table 1" sheetId="1" r:id="rId1"/>
    <sheet name="Balance" sheetId="2" r:id="rId2"/>
  </sheets>
  <definedNames>
    <definedName name="_xlnm._FilterDatabase" localSheetId="0" hidden="1">'Table 1'!$A$3:$BR$152</definedName>
    <definedName name="_xlchart.v2.0" hidden="1">Balance!$A$2:$A$11</definedName>
    <definedName name="_xlchart.v2.1" hidden="1">Balance!$B$2:$B$11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2" l="1"/>
  <c r="B121" i="2"/>
  <c r="B122" i="2"/>
  <c r="B119" i="2"/>
  <c r="B110" i="2"/>
  <c r="B111" i="2"/>
  <c r="B112" i="2"/>
  <c r="B109" i="2"/>
  <c r="B100" i="2"/>
  <c r="B101" i="2"/>
  <c r="B102" i="2"/>
  <c r="B99" i="2"/>
  <c r="B90" i="2"/>
  <c r="B91" i="2"/>
  <c r="B92" i="2"/>
  <c r="B89" i="2"/>
  <c r="B82" i="2"/>
  <c r="B80" i="2"/>
  <c r="B81" i="2"/>
  <c r="B79" i="2"/>
  <c r="B68" i="2"/>
  <c r="B69" i="2"/>
  <c r="B70" i="2"/>
  <c r="B67" i="2"/>
  <c r="B58" i="2"/>
  <c r="B59" i="2"/>
  <c r="B60" i="2"/>
  <c r="B57" i="2"/>
  <c r="B46" i="2"/>
  <c r="B47" i="2"/>
  <c r="B48" i="2"/>
  <c r="B45" i="2"/>
  <c r="C33" i="2"/>
  <c r="B35" i="2" s="1"/>
  <c r="C20" i="2"/>
  <c r="B22" i="2" s="1"/>
  <c r="C21" i="2"/>
  <c r="B11" i="2"/>
  <c r="B10" i="2"/>
  <c r="B9" i="2"/>
  <c r="B8" i="2"/>
  <c r="B7" i="2"/>
  <c r="B6" i="2"/>
  <c r="B5" i="2"/>
  <c r="B4" i="2"/>
  <c r="B3" i="2"/>
  <c r="B2" i="2"/>
  <c r="B13" i="2" s="1"/>
  <c r="A2" i="2"/>
  <c r="BO10" i="1"/>
  <c r="BO151" i="1"/>
  <c r="BO150" i="1"/>
  <c r="BO146" i="1"/>
  <c r="BO145" i="1"/>
  <c r="BO123" i="1"/>
  <c r="BO122" i="1"/>
  <c r="BO110" i="1"/>
  <c r="BO108" i="1"/>
  <c r="BO104" i="1"/>
  <c r="BO103" i="1"/>
  <c r="BO98" i="1"/>
  <c r="BO97" i="1"/>
  <c r="BO95" i="1"/>
  <c r="BO65" i="1"/>
  <c r="BO59" i="1"/>
  <c r="BO58" i="1"/>
  <c r="BO57" i="1"/>
  <c r="BO55" i="1"/>
  <c r="BO49" i="1"/>
  <c r="BO47" i="1"/>
  <c r="BO42" i="1"/>
  <c r="BO40" i="1"/>
  <c r="BO31" i="1"/>
  <c r="BO20" i="1"/>
  <c r="BO18" i="1"/>
  <c r="BO17" i="1"/>
  <c r="BO5" i="1"/>
  <c r="BO4" i="1"/>
  <c r="B21" i="2" l="1"/>
  <c r="B34" i="2"/>
  <c r="B37" i="2"/>
  <c r="B36" i="2"/>
  <c r="B24" i="2"/>
  <c r="B23" i="2"/>
</calcChain>
</file>

<file path=xl/sharedStrings.xml><?xml version="1.0" encoding="utf-8"?>
<sst xmlns="http://schemas.openxmlformats.org/spreadsheetml/2006/main" count="2057" uniqueCount="806">
  <si>
    <r>
      <rPr>
        <b/>
        <sz val="8"/>
        <color rgb="FFED7C31"/>
        <rFont val="Arial"/>
        <family val="2"/>
      </rPr>
      <t xml:space="preserve">ANEXO 5
MATRIZ DE INDICADORES DE SEGUIMIENTO A 
INDICADORES DE PROYECTOS
DEFINIDO EN EL POT DE PALMIRA, VALLE DEL CAUCA </t>
    </r>
    <r>
      <rPr>
        <b/>
        <sz val="8"/>
        <color rgb="FFED7C31"/>
        <rFont val="Georgia"/>
        <family val="1"/>
      </rPr>
      <t xml:space="preserve"> </t>
    </r>
  </si>
  <si>
    <r>
      <rPr>
        <b/>
        <sz val="8"/>
        <color rgb="FFED7C31"/>
        <rFont val="Arial"/>
        <family val="2"/>
      </rPr>
      <t>TEMATICA ESTRUCTURANTE</t>
    </r>
  </si>
  <si>
    <t>PROYECTO</t>
  </si>
  <si>
    <r>
      <rPr>
        <b/>
        <sz val="8"/>
        <color rgb="FFED7C31"/>
        <rFont val="Arial"/>
        <family val="2"/>
      </rPr>
      <t>ARTICULO DEL POT</t>
    </r>
  </si>
  <si>
    <r>
      <rPr>
        <b/>
        <sz val="8"/>
        <color rgb="FFED7C31"/>
        <rFont val="Arial"/>
        <family val="2"/>
      </rPr>
      <t>ÁREA DE INCIDENCIA</t>
    </r>
  </si>
  <si>
    <r>
      <rPr>
        <b/>
        <sz val="8"/>
        <color rgb="FFED7C31"/>
        <rFont val="Arial"/>
        <family val="2"/>
      </rPr>
      <t>TIPO DE PROYECTO</t>
    </r>
  </si>
  <si>
    <r>
      <rPr>
        <b/>
        <sz val="8"/>
        <color rgb="FFED7C31"/>
        <rFont val="Arial"/>
        <family val="2"/>
      </rPr>
      <t>TERRITORIAL/ NO TERRITORIAL</t>
    </r>
  </si>
  <si>
    <r>
      <rPr>
        <b/>
        <sz val="8"/>
        <color rgb="FFED7C31"/>
        <rFont val="Arial"/>
        <family val="2"/>
      </rPr>
      <t>SECRETARIO O ORGANISMO RESPONSABLE DE EJECUCIÓN</t>
    </r>
  </si>
  <si>
    <r>
      <rPr>
        <b/>
        <sz val="8"/>
        <color rgb="FFED7C31"/>
        <rFont val="Arial"/>
        <family val="2"/>
      </rPr>
      <t>INDICADOR</t>
    </r>
  </si>
  <si>
    <r>
      <rPr>
        <b/>
        <sz val="8"/>
        <color rgb="FFED7C31"/>
        <rFont val="Arial"/>
        <family val="2"/>
      </rPr>
      <t>VARIABLES - FORMULA</t>
    </r>
  </si>
  <si>
    <r>
      <rPr>
        <b/>
        <sz val="8"/>
        <color rgb="FFED7C31"/>
        <rFont val="Arial"/>
        <family val="2"/>
      </rPr>
      <t>PLAZO</t>
    </r>
  </si>
  <si>
    <r>
      <rPr>
        <b/>
        <sz val="8"/>
        <color rgb="FFED7C31"/>
        <rFont val="Arial"/>
        <family val="2"/>
      </rPr>
      <t>LÍNEA BASE</t>
    </r>
  </si>
  <si>
    <r>
      <rPr>
        <b/>
        <sz val="8"/>
        <color rgb="FFED7C31"/>
        <rFont val="Arial"/>
        <family val="2"/>
      </rPr>
      <t>AVANCE (2002 - 2007)</t>
    </r>
  </si>
  <si>
    <r>
      <rPr>
        <b/>
        <sz val="8"/>
        <color rgb="FFED7C31"/>
        <rFont val="Arial"/>
        <family val="2"/>
      </rPr>
      <t>AVANCE (2008 - 2011)</t>
    </r>
  </si>
  <si>
    <r>
      <rPr>
        <b/>
        <sz val="8"/>
        <color rgb="FFED7C31"/>
        <rFont val="Arial"/>
        <family val="2"/>
      </rPr>
      <t>AVANCE(2012 -2015)</t>
    </r>
  </si>
  <si>
    <r>
      <rPr>
        <b/>
        <sz val="8"/>
        <color rgb="FFED7C31"/>
        <rFont val="Arial"/>
        <family val="2"/>
      </rPr>
      <t>AVANCE (2016 -2019)</t>
    </r>
  </si>
  <si>
    <r>
      <rPr>
        <b/>
        <sz val="8"/>
        <color rgb="FFED7C31"/>
        <rFont val="Arial"/>
        <family val="2"/>
      </rPr>
      <t>AVANCE (2020 -2023)</t>
    </r>
  </si>
  <si>
    <r>
      <rPr>
        <b/>
        <sz val="8"/>
        <color rgb="FFED7C31"/>
        <rFont val="Arial"/>
        <family val="2"/>
      </rPr>
      <t>AVANCE TOTAL</t>
    </r>
    <r>
      <rPr>
        <b/>
        <sz val="8"/>
        <rFont val="Arial"/>
        <family val="2"/>
      </rPr>
      <t xml:space="preserve"> 2020</t>
    </r>
  </si>
  <si>
    <r>
      <rPr>
        <b/>
        <sz val="8"/>
        <color rgb="FFED7C31"/>
        <rFont val="Arial"/>
        <family val="2"/>
      </rPr>
      <t>Fuente</t>
    </r>
  </si>
  <si>
    <r>
      <rPr>
        <b/>
        <sz val="8"/>
        <color rgb="FFED7C31"/>
        <rFont val="Arial"/>
        <family val="2"/>
      </rPr>
      <t>SEGUIMIENTO</t>
    </r>
    <r>
      <rPr>
        <b/>
        <sz val="8"/>
        <rFont val="Arial"/>
        <family val="2"/>
      </rPr>
      <t xml:space="preserve"> 2020</t>
    </r>
  </si>
  <si>
    <r>
      <rPr>
        <b/>
        <sz val="8"/>
        <color rgb="FFED7C31"/>
        <rFont val="Arial"/>
        <family val="2"/>
      </rPr>
      <t>CUMPLE</t>
    </r>
    <r>
      <rPr>
        <b/>
        <sz val="8"/>
        <rFont val="Arial"/>
        <family val="2"/>
      </rPr>
      <t xml:space="preserve"> al 2020</t>
    </r>
  </si>
  <si>
    <r>
      <rPr>
        <b/>
        <sz val="8"/>
        <color rgb="FFED7C31"/>
        <rFont val="Arial"/>
        <family val="2"/>
      </rPr>
      <t>AVANCE TOTAL</t>
    </r>
    <r>
      <rPr>
        <b/>
        <sz val="8"/>
        <rFont val="Arial"/>
        <family val="2"/>
      </rPr>
      <t xml:space="preserve"> 2022</t>
    </r>
  </si>
  <si>
    <r>
      <rPr>
        <b/>
        <sz val="8"/>
        <color rgb="FFED7C31"/>
        <rFont val="Arial"/>
        <family val="2"/>
      </rPr>
      <t>SEGUIMIENTO</t>
    </r>
    <r>
      <rPr>
        <b/>
        <sz val="8"/>
        <rFont val="Arial"/>
        <family val="2"/>
      </rPr>
      <t xml:space="preserve"> 2022</t>
    </r>
  </si>
  <si>
    <r>
      <rPr>
        <b/>
        <sz val="8"/>
        <color rgb="FFED7C31"/>
        <rFont val="Arial"/>
        <family val="2"/>
      </rPr>
      <t>CUMPLE</t>
    </r>
    <r>
      <rPr>
        <b/>
        <sz val="8"/>
        <rFont val="Arial"/>
        <family val="2"/>
      </rPr>
      <t xml:space="preserve"> al 2022</t>
    </r>
  </si>
  <si>
    <r>
      <rPr>
        <b/>
        <sz val="8"/>
        <color rgb="FFED7C31"/>
        <rFont val="Arial"/>
        <family val="2"/>
      </rPr>
      <t>Proceso SECOP 1 - 1</t>
    </r>
  </si>
  <si>
    <r>
      <rPr>
        <b/>
        <sz val="8"/>
        <color rgb="FFED7C31"/>
        <rFont val="Arial"/>
        <family val="2"/>
      </rPr>
      <t>Nombre proyecto 1</t>
    </r>
  </si>
  <si>
    <r>
      <rPr>
        <b/>
        <sz val="8"/>
        <color rgb="FFED7C31"/>
        <rFont val="Arial"/>
        <family val="2"/>
      </rPr>
      <t>FECHA (dd-mm- aaaa)</t>
    </r>
  </si>
  <si>
    <r>
      <rPr>
        <b/>
        <sz val="8"/>
        <color rgb="FFED7C31"/>
        <rFont val="Arial"/>
        <family val="2"/>
      </rPr>
      <t>Proceso SECOP 1 - 2</t>
    </r>
  </si>
  <si>
    <r>
      <rPr>
        <b/>
        <sz val="8"/>
        <color rgb="FFED7C31"/>
        <rFont val="Arial"/>
        <family val="2"/>
      </rPr>
      <t>Nombre proyecto 2</t>
    </r>
  </si>
  <si>
    <r>
      <rPr>
        <b/>
        <sz val="8"/>
        <color rgb="FFED7C31"/>
        <rFont val="Arial"/>
        <family val="2"/>
      </rPr>
      <t>FECHA (dd-mm-aaaa)</t>
    </r>
  </si>
  <si>
    <r>
      <rPr>
        <b/>
        <sz val="8"/>
        <color rgb="FFED7C31"/>
        <rFont val="Arial"/>
        <family val="2"/>
      </rPr>
      <t>Proceso SECOP 1 - 3</t>
    </r>
  </si>
  <si>
    <r>
      <rPr>
        <b/>
        <sz val="8"/>
        <color rgb="FFED7C31"/>
        <rFont val="Arial"/>
        <family val="2"/>
      </rPr>
      <t>Nombre proyecto 3</t>
    </r>
  </si>
  <si>
    <r>
      <rPr>
        <b/>
        <sz val="8"/>
        <color rgb="FFED7C31"/>
        <rFont val="Arial"/>
        <family val="2"/>
      </rPr>
      <t>Proceso SECOP 1 - 4</t>
    </r>
  </si>
  <si>
    <r>
      <rPr>
        <b/>
        <sz val="8"/>
        <color rgb="FFED7C31"/>
        <rFont val="Arial"/>
        <family val="2"/>
      </rPr>
      <t>Nombre proyecto 4</t>
    </r>
  </si>
  <si>
    <r>
      <rPr>
        <b/>
        <sz val="8"/>
        <color rgb="FFED7C31"/>
        <rFont val="Arial"/>
        <family val="2"/>
      </rPr>
      <t>FECHA
(dd-mm- aaaa)</t>
    </r>
  </si>
  <si>
    <r>
      <rPr>
        <b/>
        <sz val="8"/>
        <color rgb="FFED7C31"/>
        <rFont val="Arial"/>
        <family val="2"/>
      </rPr>
      <t>Proceso SECOP 1 -
5</t>
    </r>
  </si>
  <si>
    <r>
      <rPr>
        <b/>
        <sz val="8"/>
        <color rgb="FFED7C31"/>
        <rFont val="Arial"/>
        <family val="2"/>
      </rPr>
      <t>Nombre proyecto 5</t>
    </r>
  </si>
  <si>
    <r>
      <rPr>
        <b/>
        <sz val="8"/>
        <color rgb="FFED7C31"/>
        <rFont val="Arial"/>
        <family val="2"/>
      </rPr>
      <t>Proceso SECOP 1 -
6</t>
    </r>
  </si>
  <si>
    <r>
      <rPr>
        <b/>
        <sz val="8"/>
        <color rgb="FFED7C31"/>
        <rFont val="Arial"/>
        <family val="2"/>
      </rPr>
      <t>Nombre proyecto 6</t>
    </r>
  </si>
  <si>
    <r>
      <rPr>
        <b/>
        <sz val="8"/>
        <color rgb="FFED7C31"/>
        <rFont val="Arial"/>
        <family val="2"/>
      </rPr>
      <t>Proceso SECOP 1 -
7</t>
    </r>
  </si>
  <si>
    <r>
      <rPr>
        <b/>
        <sz val="8"/>
        <color rgb="FFED7C31"/>
        <rFont val="Arial"/>
        <family val="2"/>
      </rPr>
      <t>Nombre proyecto 7</t>
    </r>
  </si>
  <si>
    <r>
      <rPr>
        <b/>
        <sz val="8"/>
        <color rgb="FFED7C31"/>
        <rFont val="Arial"/>
        <family val="2"/>
      </rPr>
      <t>Proceso SECOP 1 -
8</t>
    </r>
  </si>
  <si>
    <r>
      <rPr>
        <b/>
        <sz val="8"/>
        <color rgb="FFED7C31"/>
        <rFont val="Arial"/>
        <family val="2"/>
      </rPr>
      <t>Nombre proyecto 8</t>
    </r>
  </si>
  <si>
    <r>
      <rPr>
        <b/>
        <sz val="8"/>
        <color rgb="FFED7C31"/>
        <rFont val="Arial"/>
        <family val="2"/>
      </rPr>
      <t>Proceso SECOP 1 -
9</t>
    </r>
  </si>
  <si>
    <r>
      <rPr>
        <b/>
        <sz val="8"/>
        <color rgb="FFED7C31"/>
        <rFont val="Arial"/>
        <family val="2"/>
      </rPr>
      <t>Nombre proyecto 9</t>
    </r>
  </si>
  <si>
    <t>Valor de indicador a la aprobación
del POT</t>
  </si>
  <si>
    <r>
      <rPr>
        <b/>
        <sz val="8"/>
        <color rgb="FFED7C31"/>
        <rFont val="Arial"/>
        <family val="2"/>
      </rPr>
      <t>Año a que se refiere el indicador</t>
    </r>
  </si>
  <si>
    <r>
      <rPr>
        <b/>
        <sz val="8"/>
        <color rgb="FFED7C31"/>
        <rFont val="Arial"/>
        <family val="2"/>
      </rPr>
      <t>Valor a obtener</t>
    </r>
  </si>
  <si>
    <t>Valor observado</t>
  </si>
  <si>
    <r>
      <rPr>
        <b/>
        <sz val="8"/>
        <color rgb="FFED7C31"/>
        <rFont val="Arial"/>
        <family val="2"/>
      </rPr>
      <t>Año</t>
    </r>
  </si>
  <si>
    <r>
      <rPr>
        <b/>
        <sz val="8"/>
        <color rgb="FFED7C31"/>
        <rFont val="Arial"/>
        <family val="2"/>
      </rPr>
      <t>Fecha seguimiento</t>
    </r>
  </si>
  <si>
    <r>
      <rPr>
        <b/>
        <sz val="8"/>
        <color rgb="FFED7C31"/>
        <rFont val="Arial"/>
        <family val="2"/>
      </rPr>
      <t>OBSERVACIONES</t>
    </r>
    <r>
      <rPr>
        <b/>
        <sz val="8"/>
        <rFont val="Arial"/>
        <family val="2"/>
      </rPr>
      <t xml:space="preserve"> 2020</t>
    </r>
  </si>
  <si>
    <t>SI</t>
  </si>
  <si>
    <t>NO</t>
  </si>
  <si>
    <t>PARCIAL</t>
  </si>
  <si>
    <t>Fecha seguimiento d/m/año</t>
  </si>
  <si>
    <r>
      <rPr>
        <b/>
        <sz val="8"/>
        <color rgb="FFED7C31"/>
        <rFont val="Arial"/>
        <family val="2"/>
      </rPr>
      <t>OBSERVACIONES</t>
    </r>
    <r>
      <rPr>
        <b/>
        <sz val="8"/>
        <rFont val="Arial"/>
        <family val="2"/>
      </rPr>
      <t xml:space="preserve"> 2022</t>
    </r>
  </si>
  <si>
    <t>Proyecto finalizado</t>
  </si>
  <si>
    <t xml:space="preserve">Con avance </t>
  </si>
  <si>
    <t>Amenazas y riesgos</t>
  </si>
  <si>
    <t>Estudios y diseños de las obras de mitigación de inundaciones de la Zona Franca del Pacífico</t>
  </si>
  <si>
    <t>Rural</t>
  </si>
  <si>
    <t>Estudios y Diseños</t>
  </si>
  <si>
    <t>Territorial</t>
  </si>
  <si>
    <t>DIRECCIÓN DE GESTIÓN DEL RIESGO DE DESASTRES</t>
  </si>
  <si>
    <t>Sin especificar</t>
  </si>
  <si>
    <t>Respuesta</t>
  </si>
  <si>
    <t>2020-320.8.1.205</t>
  </si>
  <si>
    <t>La Zona Franca del Pacifico, en el año 2012, diseño y construyó una estructura de      mitigación del riesgo, con un dique, de cuatro metros (4 m) de altura. Las especificaciones de diseño y constructivas no las posee la Dirección de Gestión del Riesgo de Desastres, teniendo en cuenta que esta obra fue realizada por los copropietarios del parque industrial.</t>
  </si>
  <si>
    <t>La dirección de gestión del riesgo debe adelantar acercamiento con los coopropietarios del parque industrial para obtener la información faltante.</t>
  </si>
  <si>
    <t>x</t>
  </si>
  <si>
    <t>Expediente municipal 2020</t>
  </si>
  <si>
    <t>Las obras fueron ejecutadas por coopropietarios, pero la DGRD no ha realizado el proceso de identificación de datos específicos de obras ejecutadas</t>
  </si>
  <si>
    <t>La dirección de gestión del riesgo debe adelantar acercamiento con los coopropietarios del parque industrial para obtener la información específica de obras ejecutadas.</t>
  </si>
  <si>
    <t>&gt;90%</t>
  </si>
  <si>
    <t>Cartografía e información técnica referente a la identificación de asentamientos poblacionales sujetos de reubicación por alto riesgo</t>
  </si>
  <si>
    <t>Municipal</t>
  </si>
  <si>
    <t>No territorial</t>
  </si>
  <si>
    <t>Documentos técnicos realizados</t>
  </si>
  <si>
    <t>No. Docuemtos realizados</t>
  </si>
  <si>
    <t>De acuerdo al Inventario de Asentamientos en Zonas de Alto Riesgo efectuado por la  Dirección de Gestión del Riesgo de Desastres en el año 2017, se caracterizaron doscientos dieciocho (218) personas residentes en el corregimiento de Tenjo, quinientos sesenta y    ocho (568) personas que habitan en barrio Azul, corregimiento de Amaime y dieciséis (16) personas viven en la vereda La Esperanza, corregimiento de Tablones. En este sentido, la identificación de los asentamientos obedeció a Estudios Técnicos en Barrio Azul,  corregimiento de Amaime (Estudio Social y de Control de Inundabilidad del Sector La Isla, confluencia de los ríos Nima y Amaime) y a Informes Técnicos de Emergencias y Desastres     en el corregimiento de Tenjo y en el sector La Esperanza, corregimiento de Tablones.</t>
  </si>
  <si>
    <t>No se tiene claridad si se levantó una cartografía con la carácterización realizada por parte de la entidad. Se debe hacer seguimiento.</t>
  </si>
  <si>
    <t xml:space="preserve">Expediente municipal 2020 y DTS diagnostico </t>
  </si>
  <si>
    <t>La DGRD no cuenta con cartografía que evidencie la localización del inventario del 2017</t>
  </si>
  <si>
    <t>Aun cuando se cuenta con los estudios de detalle al 2022 para la formulación del POT, no es posible obtener un número de viviendas a reubicar por ser asentamientos informales</t>
  </si>
  <si>
    <t>Realizar las obras de mitigación de inundaciones para el sector agropecuario las obras de Ingeniería complementarias de la represa de Salvajina</t>
  </si>
  <si>
    <t>Adecuación/Mantenimie nto</t>
  </si>
  <si>
    <t xml:space="preserve">Secretaría Agropecuaria y de Desarrollo Rural </t>
  </si>
  <si>
    <t>TRD. 2020-210.8.1.273 (CVC)</t>
  </si>
  <si>
    <t>No existen registros de internvenciones realizadas</t>
  </si>
  <si>
    <t xml:space="preserve">No se obtuvo respuesta </t>
  </si>
  <si>
    <t>No se obtuvo respuesta NI_2022-162.8.1.336_Secretaría Agropecuaria y de Desarrollo Rural</t>
  </si>
  <si>
    <t>Demarcar el trazado del dique de mitigación en los tramos en donde exista en el municipio a lo largo del rio Cauca y sus tributarios</t>
  </si>
  <si>
    <t>Subdirección de Infraestructura y Valorización de la Secretaría de Infraestructura</t>
  </si>
  <si>
    <t>Porcentaje de avance de la demarcación del trazado del dique de mitigación a lo largo del rio Cauca y sus tributarios realizado</t>
  </si>
  <si>
    <t>Demarcación realizada/total demercación a realizar</t>
  </si>
  <si>
    <t>al 2020 se indicó como entidad a cargo CVC</t>
  </si>
  <si>
    <t>No se obtuvo respuesta NI_2022-162.8.1.348_Subdirección de Infraestructura y Valorización de la Secretaría de Infraestructura</t>
  </si>
  <si>
    <t>Realizar las obras de control de inundaciones en el rio Cauca con las obras necesarias para los Ríos Amaime, Bolo, Frayle, Guachal, Nima y Palmira.</t>
  </si>
  <si>
    <t>Construcción y/o mejoramiento</t>
  </si>
  <si>
    <t>CVC</t>
  </si>
  <si>
    <r>
      <rPr>
        <sz val="8"/>
        <rFont val="Microsoft Sans Serif"/>
        <family val="2"/>
      </rPr>
      <t>Número de obras de control de inducaciones de los rios planteados realizadas.
Porcentaje de obras de control de inundaciones de los rios planteados ejecutadas</t>
    </r>
  </si>
  <si>
    <r>
      <rPr>
        <sz val="8"/>
        <rFont val="Microsoft Sans Serif"/>
        <family val="2"/>
      </rPr>
      <t>Números obras
Obras ejecitadas / obras planteadas</t>
    </r>
  </si>
  <si>
    <t>Formular el programa de reasentamiento de población localizada en zonas de alto riesgo dando prelación a los ubicados en los suelos de proteccion y ejecutará el proyecto denominado Barrio Azul, lo cual se realizará durante la vigencia del presente Plan de Ordenamiento Territorial.</t>
  </si>
  <si>
    <t>Planes a desarrollar</t>
  </si>
  <si>
    <t>Subdirección de Renovación Urbana y Vivienda de la Secretaría de Infraestructura</t>
  </si>
  <si>
    <t>Porcentaje del programa de reasentamiento de población localizada en zonas de alto riesgo formulado</t>
  </si>
  <si>
    <t>Avance del programa de reasentamiento (fases) / Total fases del programa</t>
  </si>
  <si>
    <t>Adelantara los estudios de susceptibilidad, amenaza, vulnerabilidad y riesgo tanto naturales (Remoción en masa, crecientes torrenciales, inundaciones, etc.) como antrópicos (Industriales, tecnológicos, químicos    y por depósito de sustancias con potencial de explosión) que permita ampliar el conocimiento detallado de las limitaciones del territorio en    estos aspectos y definir las estrategias a implementar en las zonas que     lo requieran tanto en el área urbana como rural</t>
  </si>
  <si>
    <t>Dirección de Gestión del Riesgo y Desastres</t>
  </si>
  <si>
    <t>Número de estudios de susceptibilidad, amaneza, vulnerabiidad y riesgo naturales y antrópicos en el municipio iniciados</t>
  </si>
  <si>
    <t>Número de estudios</t>
  </si>
  <si>
    <t>Los escenarios de riesgo por inundación, sismos, movimientos en masa, incendios      forestales, fenómenos derivados de las aglomeraciones de público y fenómenos de origen tecnológico, fueron documentados en el Plan Municipal de Gestión del Riesgo de Desastres, actualizado en el año 2019. A través del siguiente link se presenta el acceso al documento: https://drive.google.com/file/d/1G04KojoV9Ip8Y7Av7E4eOdx 0RWEEBxi0/view?usp=sharing</t>
  </si>
  <si>
    <t>Se tiene un Plan Municipal de Gestión del Riesgo de Desastres con la información necesaria actualizada en el 2019.</t>
  </si>
  <si>
    <t>Elaborar el Plan Municipal de formación y capacitación en gestiones de riesgo, incorporándolo en la educación formal y no formal, capacitando   a funcionarios y sociedad civil en general en esta temática.</t>
  </si>
  <si>
    <t>Elaborar el Plan Municipal de Adaptación y Mitigación al cambio climático    y atender todos los compromisos y responsabilidades definidas por la  Ley 1523 de 2012</t>
  </si>
  <si>
    <t>Dirección de Gestión del Medio Ambiente</t>
  </si>
  <si>
    <t>Porcentaje del Plan Municipal de Adaptación y Mitigación al   cambio climático elaborado</t>
  </si>
  <si>
    <t>Fases del proyecto realizado / frases totales del proyecto.</t>
  </si>
  <si>
    <t>MP-993-2020</t>
  </si>
  <si>
    <t>AUNAR ESFUERZOS ECONÓMICOS Y ADMINISTRATIVOS PARA REALIZAR ESTUDIOS, ANÁLISIS TÉCNICOS Y DIVULGACIÓN DE INFORMACIÓN EN EL MARCO DE LAS ACCIONES DE IMPLEMENTACIÓN DEL PLAN INTEGRAL DE ADAPTACIÓN AL CAMBIO CLIMÁTICO (PIACC) DEL MUNICIPIO DE PALMIRA</t>
  </si>
  <si>
    <t>Desarrollar e implementar los Programas de inspección y mantenimiento de las obras de control de inundaciones</t>
  </si>
  <si>
    <t>Programa</t>
  </si>
  <si>
    <t>Porcentaje de desarrollo e implementación de los programas de inspección y mantenimiento de las obras de control de inundaciones realizado</t>
  </si>
  <si>
    <t>Corto plazo</t>
  </si>
  <si>
    <t>En el proceso de Conocimiento del Riesgo, se ha establecido una matriz de identificación de puntos de posible mayor afectación en la temporada de lluvias, elaborada a través de inspecciones técnicas para la caracterización de situaciones ambientales y amenazas asociadas a fenómenos de remoción en masa, inundaciones, erosiones marginales,    avenidas torrenciales y situaciones de riesgo de origen antrópico, para gestionar la intervención, de acuerdo a la competencia, por parte de cada una de las entidades del  Sistema Municipal de Gestión del Riesgo.
Desde la Dirección de Gestión del Riesgo de Desastres, se ha articulado la intervención integral de puntos críticos en la zona urbana, en conjunto con la Secretaría de   Infraestructura, Renovación Urbana y Vivienda, Veolia Aseo Palmira y Aquaoccidente. En la actualidad no existe un programa establecido para la inspección y mantenimiento de obras  de control de inundaciones.</t>
  </si>
  <si>
    <t>No se tiene un programa para inspección y mantenimiento de obras de control de inundaciones. Sse debería llevar a cabo y hacerle el respectivo seguimiento.</t>
  </si>
  <si>
    <t>CD-077-2014</t>
  </si>
  <si>
    <r>
      <rPr>
        <sz val="8"/>
        <color rgb="FF3D3D3D"/>
        <rFont val="Microsoft Sans Serif"/>
        <family val="2"/>
      </rPr>
      <t>Prestación de servicios profesionales para el apoyo en elaboración de conceptos técnicos y   ambientales referentes a obras hidráulicas, control de inundaciones, procesos erosivos y adecuación   de tierras en la DAR Suroriente.</t>
    </r>
  </si>
  <si>
    <t>Desarrollar e implementar los Programas para despeje de franjas forestales protectoras y otros sitios en riesgo y reubicación de asentamientos en especial en los zanjones Mirrinao, Zamorano y el rio Palmira.</t>
  </si>
  <si>
    <t>Porcentaje de programas para despejes de franjas forestales protectoras y reubicación desarrollados e implementados</t>
  </si>
  <si>
    <t>Número de programas realizados / Número de programas por</t>
  </si>
  <si>
    <t>Crear redes de monitoreo hidrometeorológico y geotécnico para definir acciones de prevención y alertas tempranas.</t>
  </si>
  <si>
    <t>Porcentaje de la red de monitoreo hidrometeorológico y geotécnico en funcionamiento</t>
  </si>
  <si>
    <r>
      <rPr>
        <sz val="8"/>
        <rFont val="Microsoft Sans Serif"/>
        <family val="2"/>
      </rPr>
      <t>Número de nodos de monitoreo funcionando
/Número de nodos de monitoreos
totales</t>
    </r>
  </si>
  <si>
    <t>Actualmente no existen redes de monitoreo hidrometeorológico y geotécnico, a las cuales tenga acceso la Administración Municipal, para establecer sistemas de alertas tempranas; en este sentido, se adelantan acciones para optimizar el Sistema de Alertas Tempranas con el    uso de Tecnologías de la Información y Comunicación para la gestión del riesgo de    desastres.</t>
  </si>
  <si>
    <t>No se tiene redes de monitoreo aún, es importante impulsar este proyecto.</t>
  </si>
  <si>
    <t>Diseñar e implementar un sistema de información de riesgos que permita  la actualización permanente de estudios, tratamientos y gestión de los mismos.</t>
  </si>
  <si>
    <t>Porcentaje del sistema de información de riesgos desarrollado</t>
  </si>
  <si>
    <t>El establecimiento de un sistema de información, está programada en el Plan de Desarrollo, para ser ejecutada en el año 2021.
Respecto a los “ Estudios de vulnerabilidad sísmica de edificaciones indispensables       públicas y sus obras complementarias. De acuerdo con los artículos 5 y 58 del POT., se debe considerar que la a gestión del riesgo es responsabilidad de todas las autoridades y de los habitantes del territorio colombiano, adicionalmente cada propietario o administrador de infraestructura es responsable por el cumplimiento de los requerimientos establecidos en el Reglamento Colombiano de Construcción Sismo Resistente.
Respecto a los proyectos que se enlistan a continuación, se debe considerar la responsabilidad de otros actores, como la Secretaria de Infraestructura, Renovación Urbana     y Vivienda, Aquaoccidente, entre otros, de acuerdo a la competencia.</t>
  </si>
  <si>
    <t>Por una parte, el sistema de información solicitado se debería hacer en el año 2021, es importante preguntar que ha ocurrido con esto. Por otra parte, el estudio de vulnerabilidad sísma se sugiere por parte de la dirección de gestión de riesgo que sea un esfuerzo mancumunado por diferentes entidades, entre estas se debería incluir a la CVC.</t>
  </si>
  <si>
    <r>
      <rPr>
        <sz val="8"/>
        <color rgb="FF3D3D3D"/>
        <rFont val="Microsoft Sans Serif"/>
        <family val="2"/>
      </rPr>
      <t>AUNAR ESFUERZOS ECONÓMICOS Y ADMINISTRATIVOS PARA REALIZAR ESTUDIOS, ANÁLISIS TÉCNICOS Y DIVULGACIÓN DE INFORMACIÓN EN EL MARCO DE LAS ACCIONES DE IMPLEMENTACIÓN DEL PLAN INTEGRAL DE ADAPTACIÓN AL CAMBIO CLIMÁTICO (PIACC) DEL MUNICIPIO DE PALMIRA</t>
    </r>
  </si>
  <si>
    <t>Diseñar e implementar planes de emergencia de preparación para las inundaciones, monitoreo y alarma, medidas de post- inundación.</t>
  </si>
  <si>
    <t>Número de planes de emergencia de preparación para las inundaciones y post- inundación realizados</t>
  </si>
  <si>
    <t>Númo planes</t>
  </si>
  <si>
    <r>
      <rPr>
        <sz val="8"/>
        <rFont val="Microsoft Sans Serif"/>
        <family val="2"/>
      </rPr>
      <t>En el año 2018, a través del contrato MP972-2018, se elaboró el Plan Municipal Post- desastre, el cual consiste en el diseño e implementación de un protocolo de recuperación, orientado a reinsertar a la población, en su dinámica social, cultural y económica después   de la ocurrencia del desastre.
Se han elaborado los Planes de Contingencia para las temporadas de lluvias y secas del  año, en los cuales se identifican los posibles eventos asociados a estos fenómenos y la respectiva preparación del municipio para la atención de la emergencia. (Ver Anexo 2. PDC temporada Lluvias 2020-2).
A través del siguiente link se presenta el acceso al documento: https://drive.google.com/drive/folders/1bGA_MWXmbE- 6zmHMFtO39hPP87cVydVP?usp=sharingEn el año 2018, a través del contrato MP972-2018,  se elaboró el Plan Municipal Post-desastre, el cual consiste en el diseño e implementación       de un protocolo de recuperación, orientado a reinsertar a la población, en su dinámica    social, cultural y económica después de la ocurrencia del desastre.
Se han elaborado los Planes de Contingencia para las temporadas de lluvias y secas del  año, en los cuales se identifican los posibles eventos asociados a estos fenómenos y la respectiva preparación del municipio para la atención de la emergencia. (Ver Anexo 2. PDC temporada Lluvias 2020-2).
A través del siguiente link se presenta el acceso al documento: https://drive.google.com/drive/folders/1bGA_MWXmbE- 6zmHMFtO39hPP87cVydVP?usp=sharing</t>
    </r>
  </si>
  <si>
    <t>Se debe revisar en detalle que se hayan cumplido con todos los estudios y planes necesarios planteados. En prinicipio parece que se haya ejecutado esta actividad del POT.</t>
  </si>
  <si>
    <t>CONVENIO 814-</t>
  </si>
  <si>
    <r>
      <rPr>
        <sz val="8"/>
        <color rgb="FF3D3D3D"/>
        <rFont val="Microsoft Sans Serif"/>
        <family val="2"/>
      </rPr>
      <t>ESTUDIO DE ZONIFICACION DE AMENAZAS Y ESCENARIOS DE RIESGO POR INUNDACIÓN Y CRECIENTES TORRENCIALES DEL RÍO PALMIRA Y ZANJÓN ROMERO DEL MUNICIPIO DE PALMIRA</t>
    </r>
  </si>
  <si>
    <r>
      <rPr>
        <sz val="8"/>
        <color rgb="FF3D3D3D"/>
        <rFont val="Microsoft Sans Serif"/>
        <family val="2"/>
      </rPr>
      <t>Prestación de servicios profesionales para el apoyo en elaboración de conceptos técnicos y ambientales referentes a obras hidráulicas, control de inundaciones, procesos erosivos y  adecuación de tierras en la  DAR Suroriente.</t>
    </r>
  </si>
  <si>
    <t>Desarrollar e implementar los Programas de educación a la comunidad para la prevención y atención de emergencias</t>
  </si>
  <si>
    <t>En el municipio en el año 2018 se conformaron, capacitaron en temas de manejo de la emergencia y dotaron con camillas, botiquines, extintores, elementos de protección personal, entre otros, a 10 brigadas comunitarias del municipio. En diciembre de 2020, la Dirección de Gestión del Riesgo de Desastres, realizará el fortalecimiento de las brigadas comunitarias, a través de capacitaciones a los integrantes de estas.</t>
  </si>
  <si>
    <t>Se tiene un buen avance, pero falta verificar si se realizó el fortalecimiento a las brigadas comunitarias.</t>
  </si>
  <si>
    <t>Diseñar e implementar programa de tratamiento de mejoramiento integral.</t>
  </si>
  <si>
    <t>Urbana</t>
  </si>
  <si>
    <t>Porcentaje del programa de mejoramiento integral  diseño e implementado</t>
  </si>
  <si>
    <t>Fases del programa realizado / frases totales del programa.</t>
  </si>
  <si>
    <t>Diseñar e implementar sistema de alerta temprana.</t>
  </si>
  <si>
    <t>Porcentaje del sistema de alerta temprano diseñado e implementado.</t>
  </si>
  <si>
    <t>Fases del sistema realizado / frases totales del sistema.</t>
  </si>
  <si>
    <t>El municipio, cuenta con un sistema de alarmas comunitarias, localizadas en las cuencas de los ríos Nima, Amaime y Aguaclara; se efectuó actualización de la base de datos y el diagnóstico del estado de las alarmas instaladas en Barrio Azul (Amaime), Combia, Teatino, Toche, Puerto Amor (Tablones), Tienda Nueva, Calucé, Potrerillo, Tenjo, Arenillo, Iracales, Gualanday, El Mesón y Aguaclara.
Con el objetivo de reducir las condiciones de riesgo frente a amenaza para los fenómenos de inundación y movimientos en masa, se adelantan acciones para optimizar el Sistema de Alertas Tempranas con el uso de Tecnologías de la Información y Comunicación para la gestión del riesgo de desastres. La DGRD, realizó el Análisis de la Subcuenca y Microcuencas del Rio Nima para Instalación de Estaciones Hidroclimatológicas con Fines Exploratorios para Implementar un Sistema de Alertas Tempranas.
A través del siguiente link se presenta el acceso al documento: https://drive.google.com/file/d/1BqIZ4h4jJDY-abN6R0rqJSlXY2NUP717/view?usp=sharing</t>
  </si>
  <si>
    <t>Hay algunos proyectos como las alarmas que se han llevado a cabo y otros que se están elaborando o se esperan realizar. Se considera hacer seguimiento para identificar los avances reales del mismo.</t>
  </si>
  <si>
    <t>Elaborar el mapa detallado de amenazas y riesgo por inundación en el Río Palmira y el Zanjón Romero.</t>
  </si>
  <si>
    <t>Porcentaje del mapa detallado de amaneza y riesgo por inundación el Río Palmira y el Zanjón Romero realizado</t>
  </si>
  <si>
    <t>Fases del mapa realizado / frases totales del mapa.</t>
  </si>
  <si>
    <t>realizarán los estudios, en un plazo de dieciocho (18) meses contados a partir de la vigencia del presente Acuerdo, que defina los sitios para la reubicación, los costos y los cronogramas para su ejecución.</t>
  </si>
  <si>
    <r>
      <rPr>
        <sz val="8"/>
        <rFont val="Microsoft Sans Serif"/>
        <family val="2"/>
      </rPr>
      <t>Dirección de Gestión del Riesgo y Desastres
Subdirección de Renovación Urbana y Vivienda de la Secretaría</t>
    </r>
  </si>
  <si>
    <t>Porcentaje de estudios necesarios para la elaboración del programa integral de reubicación de asentamientos localizados en zonas de alto riesgo desarrollados</t>
  </si>
  <si>
    <t>Número de estudios realizados / Número de estudios necesarios</t>
  </si>
  <si>
    <t>Mediano plazo</t>
  </si>
  <si>
    <t>Estudios de microzonificación sísmica del Municipio</t>
  </si>
  <si>
    <t>Número de estudios de microzonificación sismica realizados</t>
  </si>
  <si>
    <t>Número estudios</t>
  </si>
  <si>
    <t>Actualmente la Dirección de Gestión del Riesgo de Desastres. No obstante, el municipio    cuenta con el diagnóstico del Estudio de Microzonificación Sísmica del Municipio de Palmira, elaborado a través del Convenio CVC 091-2003 con la Universidad de Los Andes en el año 2005.</t>
  </si>
  <si>
    <t>Se realizó el estudio en el año 2005, sin embargo, a la fecha (2021) están desactualizados por norma. Por tal, el cumplimiento es Parcial.</t>
  </si>
  <si>
    <t>Estudios de vulnerabilidad sísmica de edificaciones indispensables públicas y sus obras de refuerzo</t>
  </si>
  <si>
    <t>Número de estudios de vulnerabiidad sismica de edificaciones publicas que identifiquen refuerzos necesarios realizados</t>
  </si>
  <si>
    <t>MP-P-PS-161- 2015</t>
  </si>
  <si>
    <t>ESTUDIOS DE ANÁLISIS DE VULNERABILIDAD SÍSMICA Y DISEÑO DE REFORZAMIENTO ESTRUCTURAL DE LOS TANQUES DE CLORACION Y TRANQUE ELEVADO DE LA PLANTA DE TRATAMIENTO DE AGUA POTABLE, UBICADA EN EL CGTO. DE BARRANCAS, ZONA RURAL DEL MUNICIPIO DE PALMIRA, CON FUNDAMENTO EN LA NORMA COLOMBIANA DE DISEÑO Y CONSTRUCCIÓN SISMO REISTENTE NSR-10, TITULO A.10 "EVALUACIÓN E INTERVENCIÓN DE EDIFICACIONES CONSTRUIDAS ANTES DE LA VIGENCIA DE LA PRESENTE VERSIÓN DEL REGLAMENTO" Y POR EL TIPO DE ESTRUCTURA   SE TOMA COMO BASE EL TITULO C23 "TANQUES Y ESTRUCTURAS DE INGENIERÍA AMBIENTAL DE CONCRETO"</t>
  </si>
  <si>
    <t>VAL-MC-024- 2013</t>
  </si>
  <si>
    <r>
      <rPr>
        <sz val="8"/>
        <color rgb="FF3D3D3D"/>
        <rFont val="Microsoft Sans Serif"/>
        <family val="2"/>
      </rPr>
      <t>ANALISIS DE VULNERABILIDAD, REFORZAMIENTO Y REHABILITACIÓN SÍSMICA DEL LABORATORIO DE SEMILLA SEDE PALMIRA, GERENCIA SECCIONAL VALLE DEL CAUCA DEL INSTITUTO COLOMBIANO AGROPECUARIO. ICA</t>
    </r>
  </si>
  <si>
    <t>Elaborará el Plan Municipal de la gestión del riesgo, en un término de dieciocho (18) meses</t>
  </si>
  <si>
    <t>Porcentaje de avance del Plan Municipal de la gestión del riesgo</t>
  </si>
  <si>
    <t>Fases del plan realizado / frases totales del plan.</t>
  </si>
  <si>
    <t>Estudio de evaluación del riesgo de contaminación de las aguas subterráneas</t>
  </si>
  <si>
    <r>
      <rPr>
        <sz val="8"/>
        <rFont val="Microsoft Sans Serif"/>
        <family val="2"/>
      </rPr>
      <t>Dirección de Gestión del Medio Ambiente
- CVC</t>
    </r>
  </si>
  <si>
    <t>Porcentaje de estudio de evaluación del riesgo de contaminación de las aguas subterráneas realizado</t>
  </si>
  <si>
    <r>
      <rPr>
        <sz val="8"/>
        <rFont val="Microsoft Sans Serif"/>
        <family val="2"/>
      </rPr>
      <t>TRD - 2021-
330.7.1.117</t>
    </r>
  </si>
  <si>
    <t>La Dirección de Gestión del Medio Ambiente no cuenta con información relacionada con evaluaciones de riesgo de contaminación de aguas subterráneas en el municipio. Se desconoce si en otra oficina de la Administración municipal se haya llevado a cabo este estudio. A pesar de lo anterior se comparte una capa descargada del GeoCVC relacionada con la Vulnerabilidad de los acuíferos.</t>
  </si>
  <si>
    <t>el DGMA no cuenta con información de este tipo. Se podría apoyar solicitando intervención de la CVC.</t>
  </si>
  <si>
    <t>X</t>
  </si>
  <si>
    <t>Realizar el inventario de las industrias existentes en zonas de alto riesgo, en áreas protegidas de los Ríos, y aquellas que generen   impacto sobre los centros poblados, las clasificara por medio de un estudio de acuerdo a su nivel de impacto ambiental, ordenando que se tomen las medidas de mitigación y amortiguamiento necesarias.</t>
  </si>
  <si>
    <t>Centros Poblados</t>
  </si>
  <si>
    <t>Avance de cumplimiento del inventario de las industrias de impacto existentes en zonas de alto riesgo en áreas protegida de los Rios realizado</t>
  </si>
  <si>
    <t>Número de industrias verificadas / total de industrias a verificar</t>
  </si>
  <si>
    <t>La DGMA relaciona mediente Google Maps la identificación de zonas con presencia industrial en el municipio. Es pertinente resaltar que no se tiene una clasificación de   acuerdo a su impacto ambiental toda vez que eso supondría realizar una auditoría a cada industria que se encuentra en esta zona. A pesar de lo anterior, más que el impacto ambiental, que pueden ser controlados, se debe abordar los permisos ambientales que debe tener cada empresa y por tanto la entidad competente para determinar dichos requerimientos es la Autoridad Ambiental.</t>
  </si>
  <si>
    <t>Se tiene identificados zonas, más no un estudio de clasificación acuerdo al impacto por parte de la DGMA. La internveción de la CVC es importante en este caso y debe estar activo en este proceso.</t>
  </si>
  <si>
    <t>Realizar las obras de mitigación de impactos y recuperación de los Ríos Nima y Amaime.</t>
  </si>
  <si>
    <t>Subdirección de Infraestructura y Valorización de la Secretaría de Infraestructura.</t>
  </si>
  <si>
    <t>Porcentaje de obras de mitigación de impactos y recuperación de los Ríos Mina y Amaime realizadas</t>
  </si>
  <si>
    <t>Plan para la prevención y atención de desastres</t>
  </si>
  <si>
    <t>Dirección de Gestión de Riesgo de Desastre</t>
  </si>
  <si>
    <t>Porcentaje de avace del plan para la prevención y atención de desastres realizado</t>
  </si>
  <si>
    <t>Elaborar los estudios y proyectos, a las problemáticas asentadas en el núcleo especializado Parcelación Industrial La Dolores, dando    prioridad a la solución del sistema de servicios públicos domiciliarios, el sistema vial y de movilidad y las problemáticas que se presentan por el tema del riesgo” .</t>
  </si>
  <si>
    <t>23 Parágrafo</t>
  </si>
  <si>
    <t>Porcentaje de avance en la elaboración de los estudios y proyectos para resolver la problemáticas assenada en el nucleo especializado de la Parcelación Industrial Los</t>
  </si>
  <si>
    <r>
      <rPr>
        <sz val="8"/>
        <rFont val="Microsoft Sans Serif"/>
        <family val="2"/>
      </rPr>
      <t>Estudios y proyectos desarrollados
/estudios y
proyectos a elaborar</t>
    </r>
  </si>
  <si>
    <t>Largo plazo</t>
  </si>
  <si>
    <t>Planes Municipales de educación y capacitación en materia de gestión del riesgo y amenaza sísmica - Mejorar el conocimiento sobre la amenaza sísmica.</t>
  </si>
  <si>
    <t>51 - 52</t>
  </si>
  <si>
    <t>Número de estudios realizados</t>
  </si>
  <si>
    <r>
      <rPr>
        <sz val="8"/>
        <rFont val="Microsoft Sans Serif"/>
        <family val="2"/>
      </rPr>
      <t>Durante el a</t>
    </r>
    <r>
      <rPr>
        <sz val="8"/>
        <rFont val="Arial MT"/>
        <family val="2"/>
      </rPr>
      <t>ñ</t>
    </r>
    <r>
      <rPr>
        <sz val="8"/>
        <rFont val="Microsoft Sans Serif"/>
        <family val="2"/>
      </rPr>
      <t>o 2019, a trav</t>
    </r>
    <r>
      <rPr>
        <sz val="8"/>
        <rFont val="Arial MT"/>
        <family val="2"/>
      </rPr>
      <t>é</t>
    </r>
    <r>
      <rPr>
        <sz val="8"/>
        <rFont val="Microsoft Sans Serif"/>
        <family val="2"/>
      </rPr>
      <t>s del apoyo en la construcci</t>
    </r>
    <r>
      <rPr>
        <sz val="8"/>
        <rFont val="Arial MT"/>
        <family val="2"/>
      </rPr>
      <t>ó</t>
    </r>
    <r>
      <rPr>
        <sz val="8"/>
        <rFont val="Microsoft Sans Serif"/>
        <family val="2"/>
      </rPr>
      <t>n de los Planes Contingencia de  27 Instituciones Educativas del municipio de Palmira, se formularon e implementaron los  planes escolares de la gesti</t>
    </r>
    <r>
      <rPr>
        <sz val="8"/>
        <rFont val="Arial MT"/>
        <family val="2"/>
      </rPr>
      <t>ó</t>
    </r>
    <r>
      <rPr>
        <sz val="8"/>
        <rFont val="Microsoft Sans Serif"/>
        <family val="2"/>
      </rPr>
      <t>n de riesgo; que abarcan las acciones para el conocimiento    del riesgo asociados con fen</t>
    </r>
    <r>
      <rPr>
        <sz val="8"/>
        <rFont val="Arial MT"/>
        <family val="2"/>
      </rPr>
      <t>ó</t>
    </r>
    <r>
      <rPr>
        <sz val="8"/>
        <rFont val="Microsoft Sans Serif"/>
        <family val="2"/>
      </rPr>
      <t>menos de origen natural, socio natural, antr</t>
    </r>
    <r>
      <rPr>
        <sz val="8"/>
        <rFont val="Arial MT"/>
        <family val="2"/>
      </rPr>
      <t>ó</t>
    </r>
    <r>
      <rPr>
        <sz val="8"/>
        <rFont val="Microsoft Sans Serif"/>
        <family val="2"/>
      </rPr>
      <t>pico y antr</t>
    </r>
    <r>
      <rPr>
        <sz val="8"/>
        <rFont val="Arial MT"/>
        <family val="2"/>
      </rPr>
      <t>ó</t>
    </r>
    <r>
      <rPr>
        <sz val="8"/>
        <rFont val="Microsoft Sans Serif"/>
        <family val="2"/>
      </rPr>
      <t>pico no intencional; su reducci</t>
    </r>
    <r>
      <rPr>
        <sz val="8"/>
        <rFont val="Arial MT"/>
        <family val="2"/>
      </rPr>
      <t>ó</t>
    </r>
    <r>
      <rPr>
        <sz val="8"/>
        <rFont val="Microsoft Sans Serif"/>
        <family val="2"/>
      </rPr>
      <t>n y la preparaci</t>
    </r>
    <r>
      <rPr>
        <sz val="8"/>
        <rFont val="Arial MT"/>
        <family val="2"/>
      </rPr>
      <t>ó</t>
    </r>
    <r>
      <rPr>
        <sz val="8"/>
        <rFont val="Microsoft Sans Serif"/>
        <family val="2"/>
      </rPr>
      <t>n para la respuesta y recuperaci</t>
    </r>
    <r>
      <rPr>
        <sz val="8"/>
        <rFont val="Arial MT"/>
        <family val="2"/>
      </rPr>
      <t>ó</t>
    </r>
    <r>
      <rPr>
        <sz val="8"/>
        <rFont val="Microsoft Sans Serif"/>
        <family val="2"/>
      </rPr>
      <t>n en caso de desastres y emergencias.</t>
    </r>
  </si>
  <si>
    <t>Al parecer ya se cumplió con las capacitaciones en este sentido.</t>
  </si>
  <si>
    <t>Equipamientos colectivos</t>
  </si>
  <si>
    <t>Realizar los estudios necesarios para determinar la necesidad y ubicación estratégica de centros de Acopio que apoyen la pequeña producción agropecuaria tanto en la Ladera como en la Zona Plana</t>
  </si>
  <si>
    <r>
      <rPr>
        <sz val="8"/>
        <rFont val="Microsoft Sans Serif"/>
        <family val="2"/>
      </rPr>
      <t>Secretaría Agropecuaria y de Desarrollo Rural
Dirección de Emprendimiento y Desarrollo Empresarial</t>
    </r>
  </si>
  <si>
    <t>Porcentaje de avance de los estdios necesarios para determinar la necesidad y hubicación estratégica de centros de acopio realizados</t>
  </si>
  <si>
    <t>Trd. 2021-210.8.1.273</t>
  </si>
  <si>
    <t>No existen registro de estudios raelizados a la fecha.</t>
  </si>
  <si>
    <t>1151.20.04.05-2</t>
  </si>
  <si>
    <r>
      <rPr>
        <sz val="8"/>
        <color rgb="FF3D3D3D"/>
        <rFont val="Microsoft Sans Serif"/>
        <family val="2"/>
      </rPr>
      <t>ADECUACION DE ESPACIOS PARA IMPLEMENTACION DE OFICINA, BODEGA DE ARCHIVO Y PUERTA DE ACCESO A CENTRO DE ACOPIO DE BASURA, SEDE JORGE ELIECER GAITAN. A TODO COSTO.</t>
    </r>
  </si>
  <si>
    <r>
      <rPr>
        <sz val="8"/>
        <color rgb="FF3D3D3D"/>
        <rFont val="Microsoft Sans Serif"/>
        <family val="2"/>
      </rPr>
      <t>contratar bajo la modalidad de precios unitarios sin fórmula de reajuste la construcción de un centro de acopio de residuos sólidos, dentro de un área definida por la Industria de</t>
    </r>
  </si>
  <si>
    <t>Creación de Centros de Acopio</t>
  </si>
  <si>
    <t>Secretaría Agropecuaria y de Desarrollo Rural</t>
  </si>
  <si>
    <t>Número de centros de acopios realizados</t>
  </si>
  <si>
    <t>No existe registro de avance a la fecha.</t>
  </si>
  <si>
    <t>Desarrollo del programa Mercado Campesino Mercasueno por la Paz en</t>
  </si>
  <si>
    <t>Secretaría Agropecuaria y</t>
  </si>
  <si>
    <t>Corto</t>
  </si>
  <si>
    <t>Consultar a otra dependencia</t>
  </si>
  <si>
    <t>Completar los equipamientos existentes y localizarlos en las áreas identificas en el Plano n° A13, n° A14, N°A15, N°A16  que hace parte integral del presente Acuerdo.</t>
  </si>
  <si>
    <r>
      <rPr>
        <sz val="8"/>
        <rFont val="Microsoft Sans Serif"/>
        <family val="2"/>
      </rPr>
      <t>Secretaría de Seguridad y Convivencia
Secretaria de Salud Secretaría de Educación
Secretaría de Integración</t>
    </r>
  </si>
  <si>
    <t>SECOP</t>
  </si>
  <si>
    <t>Se ejecutan obras actualmente para un centro de protección</t>
  </si>
  <si>
    <t>No se obtuvo respuesta a la solicitud NI_2022-162.8.1.345_secretaria de integracion social, por lo tanto se reporta como avance lo identificado en obras contratadas durante el 2022.</t>
  </si>
  <si>
    <t>MP-1385-2022</t>
  </si>
  <si>
    <t>ADECUACION DE UN CENTRO DE TRASLADO POR PROTECCION CTP EN EL MUNICIPIO DE PALMIRA EN CUMPLIMIENTO DE LA LEY 1801 DE 2016</t>
  </si>
  <si>
    <t>Dotar a la comunidad del barrio San Jose de una cancha de futbol y demás actividades complementarias en una (1) Hectárea de terreno que el Ingenio San José cederá a favor del Municipio a título gratuito, en territorio correspondiente al Corregimiento de Guayabal.</t>
  </si>
  <si>
    <t>Subdirección de Infraestructura y Valorización de la Secretaría de</t>
  </si>
  <si>
    <t>Porcentaje de ejecución de la dotación deportiva determinada para el barrio San Jose</t>
  </si>
  <si>
    <t>SIN INFORMACIÓN</t>
  </si>
  <si>
    <t>Desarrollo de programas, planes y proyectos de acuerdo con los lineamientos establecidos en el artículo 158 del POT para centros poblados menores.</t>
  </si>
  <si>
    <t>Subdirección de Renovación Urbana y Vivienda de la Secretaría</t>
  </si>
  <si>
    <r>
      <rPr>
        <sz val="8"/>
        <rFont val="Microsoft Sans Serif"/>
        <family val="2"/>
      </rPr>
      <t>TRD – 2020-
200.6.1.1036</t>
    </r>
  </si>
  <si>
    <t>La secretaria de educación a la fecha no tiene proyectos de infraestructura educativa que involucren centro poblados</t>
  </si>
  <si>
    <t>realizará un estudio para identificar la localización y el sistema de Administración de una Plaza de Mercado Municipal con proyección regional.</t>
  </si>
  <si>
    <t>Dirección de emprendimiento y desarrollo empresarial</t>
  </si>
  <si>
    <t>Número de estudios para identificar la localización y el sistema de administración de una plaza de mercado con</t>
  </si>
  <si>
    <t>Creación de una entidad de carácter mixto para la revitalización, conservación, restauración y promoción del Centro tradicional y Plazas de Mercado.</t>
  </si>
  <si>
    <t>Reglamentación</t>
  </si>
  <si>
    <r>
      <rPr>
        <sz val="8"/>
        <rFont val="Microsoft Sans Serif"/>
        <family val="2"/>
      </rPr>
      <t>Aunque no se ha realizado la estructuración de la entidad para la revitalización, se ha avanzado en:
(i) Reparación y mantenimiento parcial de las cubiertas de las plazas de mercado central y auxiliar del municipio de palmira por un valor de $ 10.925.223 en 2012; (ii) Adecuación y mantenimiento parcial de estructuras metalmecánicas de las plazas de mercado del     municipio de palmira, por un valor de $ 30.811.112 en 2013; y (iii) Adecuación y   remodelación de la oficina de las plazas de mercado, central, auxiliar y campesino, de la ciudad de Palmira Valle, ubicada en el segundo piso de la Plaza Central de Mercado,    adscrita al Instituto Municipal para el Desarrollo Social y Económico de Palmira – IMDESEPAL  por un valor de $ 18.518.724,00 en 2018.</t>
    </r>
  </si>
  <si>
    <t xml:space="preserve">Aunque no se ha realizado la estructuración de la entidad para la revitalización, se ha avanzado en:
mejoramientos arquitéctonicos y urbanos a la Galería Central por $4.423 millones de pesos </t>
  </si>
  <si>
    <t>El contrato se encuentra suspendido en el sistema SECOP. Debido a que no se obtuvo respuesta de la Dirección de Emprendimiento a la NI_2022-162.8.1.335 de agosto 16de2022.</t>
  </si>
  <si>
    <t>310-08-001-201</t>
  </si>
  <si>
    <r>
      <rPr>
        <sz val="8"/>
        <color rgb="FF3D3D3D"/>
        <rFont val="Microsoft Sans Serif"/>
        <family val="2"/>
      </rPr>
      <t>ADECUACIÓN Y REMODELACIÓN DE LA OFICINA DE LAS PLAZAS DE MERCADO, CENTRAL,  AUXILIAR Y CAMPESINO, DE LA CIUDAD DE PALMIRA VALLE, UBICADA EN EL SEGUNDO PISO DE LA PLAZA CENTRAL DE MERCADO, ADSCRITA AL INSTITUTO MUNICIPAL PARA EL DESARROLLO SOCIAL Y ECONÓMICO DE PALMIRA - IMDESEPAL</t>
    </r>
  </si>
  <si>
    <r>
      <rPr>
        <sz val="8"/>
        <color rgb="FF3D3D3D"/>
        <rFont val="Microsoft Sans Serif"/>
        <family val="2"/>
      </rPr>
      <t>ADECUACIÓN Y MANTENIMIENTO PARCIAL DE ESTRUCTURAS METALMECANICAS DE LAS PLAZAS DE MERCADO DEL MUNICIPIO DE PALMIRA</t>
    </r>
  </si>
  <si>
    <t>MP-0944-2022</t>
  </si>
  <si>
    <t>Realizar el mejoramiento arquitectónico y urbano para revitalización de la Galería Central del Municipio de Palmira en el marco del Convenio 492 FIP  2021</t>
  </si>
  <si>
    <t>Ampliar la infraestructura de 12 Sedes Educativas y mejorar la infraestructura de 25 Sedes Educativas</t>
  </si>
  <si>
    <r>
      <rPr>
        <sz val="8"/>
        <rFont val="Microsoft Sans Serif"/>
        <family val="2"/>
      </rPr>
      <t>Plan de Ejecución Acuerdo 028 de
2014</t>
    </r>
  </si>
  <si>
    <t>Secretaría de Educación</t>
  </si>
  <si>
    <r>
      <rPr>
        <sz val="8"/>
        <rFont val="Microsoft Sans Serif"/>
        <family val="2"/>
      </rPr>
      <t>Número de sedes educativas con infraestructura ampliada
Número de sedes educativas con mejoramiento de infraestructura realizada</t>
    </r>
  </si>
  <si>
    <r>
      <rPr>
        <sz val="8"/>
        <rFont val="Microsoft Sans Serif"/>
        <family val="2"/>
      </rPr>
      <t>TRD – 2020-
200.6.1.1036
Informe de Gestión de Empalme (2012-2015)
de la Secretaria de Educación,
SECOP</t>
    </r>
  </si>
  <si>
    <r>
      <rPr>
        <sz val="8"/>
        <rFont val="Microsoft Sans Serif"/>
        <family val="2"/>
      </rPr>
      <t>El infomre de Gestión de Empalme (2012-2015) de la Secretaria de Educación, informa que esta meta se alcanzó en un 100%
En referencia a los proyectos de ampliación y mejoramiento de infraestructura educativa      que se adelantaron teniendo en cuenta el acuerdo municipal N° 14028 de 2014 fueron supervisados por la oficina de infraestructura y renovación urbana y es allí donde reposa la información del estado final de los proyectos.
Adicionalmente en Secop se identificaron varios procesos en SECOP, que evidencian que   se supera la meta incluso en años posteriores
De acuero a la información suministrada en la TRD – 2020-200.6.1.1036, la construcción nueva de infraestructura educativa en el Municipio se encuentra así
1- Megacolegio Bosques del Edén. finalizado 100%
2- Sede educativa Julia Saavedra Villafañe</t>
    </r>
    <r>
      <rPr>
        <sz val="8"/>
        <rFont val="Times New Roman"/>
        <family val="1"/>
      </rPr>
      <t xml:space="preserve">               </t>
    </r>
    <r>
      <rPr>
        <sz val="8"/>
        <rFont val="Microsoft Sans Serif"/>
        <family val="2"/>
      </rPr>
      <t>(ciudad del campo). finalizado 100%
3- Megacolegio del sur ciudadela educativa..(parques de la Italia)</t>
    </r>
    <r>
      <rPr>
        <sz val="8"/>
        <rFont val="Times New Roman"/>
        <family val="1"/>
      </rPr>
      <t xml:space="preserve">                   </t>
    </r>
    <r>
      <rPr>
        <sz val="8"/>
        <rFont val="Microsoft Sans Serif"/>
        <family val="2"/>
      </rPr>
      <t>ejecución 80%</t>
    </r>
  </si>
  <si>
    <t>Respuesta TRD TRD-2022-200.8.1.651</t>
  </si>
  <si>
    <t xml:space="preserve">La secretaría señala haber cumplido al 100%  según plan de desarrollo 2012-2015 y 2016-2019 </t>
  </si>
  <si>
    <t>MP-SDRU-SAM- OP-21-2015</t>
  </si>
  <si>
    <t>MEJORAMIENTO DE LA INFRAESTRUCTURA FISICA DE CINCO SEDES EDUCATIVAS Y UN CENTRO DE CAPACITACION EN LA ZONA RURAL EN EL MARCO DEL PROGRAMA PARTICIPATIVO PALMIRA AVANZA</t>
  </si>
  <si>
    <r>
      <rPr>
        <sz val="8"/>
        <color rgb="FF0562C1"/>
        <rFont val="Calibri"/>
        <family val="1"/>
      </rPr>
      <t>MP-ED-OP-113-2015</t>
    </r>
  </si>
  <si>
    <r>
      <rPr>
        <sz val="8"/>
        <color rgb="FF3D3D3D"/>
        <rFont val="Arial MT"/>
        <family val="2"/>
      </rPr>
      <t>MEJORAMIENTO Y ADECUACION DE LA INFRASTRUCTURA FISICA DE TRES SEDES EDUCATIVAS OFICIALES DEL MUNICIPIO DE PAMIRA</t>
    </r>
  </si>
  <si>
    <r>
      <rPr>
        <sz val="8"/>
        <color rgb="FF0562C1"/>
        <rFont val="Calibri"/>
        <family val="1"/>
      </rPr>
      <t>LP- SE-OP-028- 2014</t>
    </r>
  </si>
  <si>
    <r>
      <rPr>
        <sz val="8"/>
        <color rgb="FF3D3D3D"/>
        <rFont val="Arial MT"/>
        <family val="2"/>
      </rPr>
      <t>RECONSTRUCCIÓN DE LA SEDE EDUCATIVA ALFREDO VASQUEZ COBO, LOCALIZADA EL CENTRO POBLADO MENOR DE CAUCASECO, ZONA RURAL DEL MUNICIPIO DE PALMIRA.</t>
    </r>
  </si>
  <si>
    <r>
      <rPr>
        <sz val="8"/>
        <color rgb="FF0562C1"/>
        <rFont val="Calibri"/>
        <family val="1"/>
      </rPr>
      <t>1151.20.4.001</t>
    </r>
  </si>
  <si>
    <r>
      <rPr>
        <sz val="8"/>
        <color rgb="FF3D3D3D"/>
        <rFont val="Arial MT"/>
        <family val="2"/>
      </rPr>
      <t>“MANO DE OBRA PARA ADECUACIONES LOCATIVAS (SALA DE COORDINACION, SALA PRIMEROS AUXILIOS,  ADECUACION CUARTO PARA BODEGA   Y ADECUACION GARITA PARA VIGILANTES) EN LA SEDE MARIA MONTESSORI DE LA INSTITUCION EDUCATIVA”</t>
    </r>
  </si>
  <si>
    <r>
      <rPr>
        <sz val="8"/>
        <color rgb="FF0562C1"/>
        <rFont val="Calibri"/>
        <family val="1"/>
      </rPr>
      <t>1151.20.6.01
0</t>
    </r>
  </si>
  <si>
    <r>
      <rPr>
        <sz val="8"/>
        <color rgb="FF3D3D3D"/>
        <rFont val="Arial MT"/>
        <family val="2"/>
      </rPr>
      <t>SERVICIO DE SIEMBRA DE GRAMA EN LA ZONA DE LECTURA DE SEDE PRINCIPAL DE LA INSTITUCI ON EDUCATIV A JORGE ELIECER GAITAN</t>
    </r>
  </si>
  <si>
    <r>
      <rPr>
        <sz val="8"/>
        <color rgb="FF0562C1"/>
        <rFont val="Calibri"/>
        <family val="1"/>
      </rPr>
      <t>200.20.06.00
6</t>
    </r>
  </si>
  <si>
    <r>
      <rPr>
        <sz val="8"/>
        <color rgb="FF3D3D3D"/>
        <rFont val="Arial MT"/>
        <family val="2"/>
      </rPr>
      <t>PRESTACI
ÓN DE SERVICIO DE MANTENIM IENTO, REPARACI ÓN, ADECUACI ÓN Y MEJORAMI ENTO EN LAS ÁREAS DE PLOMERÍA, MAMPOST ERÍA, PINTURA, TECHOS, SOLDADUR A ELÉCTRICA
, ELECTRICI DAD, CERRAJER ÍA METÁLICA, ZONAS VERDES Y DEMÁS QUE SE REQUIERA N PARA EL</t>
    </r>
  </si>
  <si>
    <r>
      <rPr>
        <sz val="8"/>
        <color rgb="FF0562C1"/>
        <rFont val="Calibri"/>
        <family val="1"/>
      </rPr>
      <t>1151.20.4.00
1</t>
    </r>
  </si>
  <si>
    <r>
      <rPr>
        <sz val="8"/>
        <color rgb="FF3D3D3D"/>
        <rFont val="Arial MT"/>
        <family val="2"/>
      </rPr>
      <t>“MANO DE OBRA PARA ADECUACI ON DE 5 SALONES CON PINTURA Y ENCHAPE, ARREGLO DE BATERIAS SANITARIA S, IMPLEMEN TACION  DE SEGURIDA D DOS BODEGAS E INSTALACI ON DE REJA DE SEGURIDA D EN LA SEDE PRINCIPAL DE LA INSTITUCI ON EDUCATIV A”</t>
    </r>
  </si>
  <si>
    <r>
      <rPr>
        <sz val="8"/>
        <color rgb="FF0562C1"/>
        <rFont val="Calibri"/>
        <family val="1"/>
      </rPr>
      <t>1151.20.6.
010</t>
    </r>
  </si>
  <si>
    <r>
      <rPr>
        <sz val="8"/>
        <color rgb="FF3D3D3D"/>
        <rFont val="Arial MT"/>
        <family val="2"/>
      </rPr>
      <t>“PRESTACI ÓN DE SERVICIO PARA EL MANTENIM IENTO ADECUACI ON Y MEJORAMI ENTO DE LA PLANTA FISICA DE LA SEDE ROSA VIRGINIA Y SEDE CENTRAL EN LA INSTITUCI ON EDUCATIV A SAN VICENTE”</t>
    </r>
  </si>
  <si>
    <r>
      <rPr>
        <sz val="8"/>
        <color rgb="FF0562C1"/>
        <rFont val="Calibri"/>
        <family val="1"/>
      </rPr>
      <t>1151.20.4.00
1</t>
    </r>
    <r>
      <rPr>
        <sz val="8"/>
        <color rgb="FF000000"/>
        <rFont val="Times New Roman"/>
        <family val="1"/>
      </rPr>
      <t xml:space="preserve">
MP-1016-2022</t>
    </r>
  </si>
  <si>
    <r>
      <rPr>
        <sz val="8"/>
        <color rgb="FF3D3D3D"/>
        <rFont val="Arial MT"/>
        <family val="2"/>
      </rPr>
      <t>“MANO DE OBRA ADECUACI ON SALON DE ESTUDIO SEDE JULIA DE LA INSTITUCI ON EDUCATIV A”</t>
    </r>
    <r>
      <rPr>
        <sz val="8"/>
        <rFont val="Arial MT"/>
      </rPr>
      <t xml:space="preserve">
</t>
    </r>
    <r>
      <rPr>
        <sz val="8"/>
        <rFont val="Arial MT"/>
        <family val="2"/>
      </rPr>
      <t>"CONSTRUCCIÓN Y ADECUACIÓN DE LA INFRAESTRUCTURA EDUCATIVA DE INSTITUCIONES EDUCATIVAS DE LA COMUNA 1 2 Y 5 DEL MUNICIPIO DE PALMIRA"</t>
    </r>
  </si>
  <si>
    <t>28/06/2021
04/12/2022</t>
  </si>
  <si>
    <t>Construir un nuevo establecimiento educativo</t>
  </si>
  <si>
    <t>Número de establecimientos educativos nuevos construidos en la vigencia del POT</t>
  </si>
  <si>
    <t>0,8</t>
  </si>
  <si>
    <r>
      <rPr>
        <sz val="8"/>
        <rFont val="Microsoft Sans Serif"/>
        <family val="2"/>
      </rPr>
      <t>Informe de Gestión Ministerio de Vivienda, Ciudad y Territorio 2018-2019
Convocatoria PAF-EUC-I-
054-2017</t>
    </r>
  </si>
  <si>
    <r>
      <rPr>
        <sz val="8"/>
        <rFont val="Microsoft Sans Serif"/>
        <family val="2"/>
      </rPr>
      <t>Colegio Bosques del Eden (480 alumnos) financiado por Fonvivienda, Sede educativa Julia Saavedra Villafañe
80% de avance de Megacolegio</t>
    </r>
  </si>
  <si>
    <t>Convocatoria PAF-EUC-I-054-2017</t>
  </si>
  <si>
    <t>Convocatoria PAF-EUC-I-042- 2017</t>
  </si>
  <si>
    <t>EJECUCIÓN DE ESTUDIOS, DISEÑOS, CONSTRUCCION Y PUESTA EN FUNCIONAMIENTO DE UN COLEGIO Y UN PARQUE RECREO DEPORTIVO UBICADO EN LA URBANIZACIÓN BOSQUES DEL EDÉN EN EL MUNICIPIO DE   PALMIRA Y UN PARQUE RECREO DEPORTIVO UBICADO EN LA URBANIZACIÓN CEIBA VERDE EN EL MUNICIPIO GUACARÍ, DEPARTAMENTO DE  VALLE DEL CAUCA</t>
  </si>
  <si>
    <t>Gestionar recursos para la construcción de la fase II de la I etapa de la Universidad del Valle</t>
  </si>
  <si>
    <t>Recursos gestionados para la construcción de la fase II en la I etapa de la Universidad del Valle</t>
  </si>
  <si>
    <r>
      <rPr>
        <sz val="8"/>
        <rFont val="Microsoft Sans Serif"/>
        <family val="2"/>
      </rPr>
      <t>Proceso: I P 004-2019,
Objeto: CONSTRUCCIÓN DE LA FASE 2 EDIFICIO A -AULAS SEDE LA CARBONERA EN
PALMIRA UNIVERSIDAD DEL VALLE. La Fuente de Recursos para la construcción de esta   obra fueron aprobados en agosto de 2019 por el Órgano Colegiado de Administración y Decisión - OCAD, por un valor que ascendió cerca a los $13.300 millones de pesos, de los cuales $5.500 millones provienen de recursos de Regalías de la Gobernación del Valle del Cauca (Fondo de Desarrollo Regional) y alrededor de $7.700 millones corresponden a recursos propios de la Universidad del Valle (estampilla).</t>
    </r>
  </si>
  <si>
    <t>IP 004-2019</t>
  </si>
  <si>
    <t>CONSTRUCCIÓN DE LA FASE 2 EDIFICIO A -AULAS SEDE LA CARBONERA EN PALMIRA UNIVERSIDAD DEL VALLE</t>
  </si>
  <si>
    <t>Ejecutar 4 proyectos de infraestructura y dotación en la red pública de salud</t>
  </si>
  <si>
    <t>Secretaría de Salud</t>
  </si>
  <si>
    <t>Número de proyectos de infraestructura y dotación en la red pública de salud ejecutados</t>
  </si>
  <si>
    <r>
      <rPr>
        <sz val="8"/>
        <color rgb="FF0562C1"/>
        <rFont val="Calibri"/>
        <family val="1"/>
      </rPr>
      <t>HSVP - 002- 2013</t>
    </r>
  </si>
  <si>
    <r>
      <rPr>
        <sz val="8"/>
        <color rgb="FF3D3D3D"/>
        <rFont val="Arial MT"/>
        <family val="2"/>
      </rPr>
      <t>REHABILITACIÓN, REFORZAMIENTO ESTRUCTURAL Y MEJORAMIENTO ARQUITECTONICO, SEDE DEL HOSPITAL SAN VICENTE DE PAUL DEL MUNICIPIO DE PALMIRA</t>
    </r>
  </si>
  <si>
    <r>
      <rPr>
        <sz val="8"/>
        <color rgb="FF0562C1"/>
        <rFont val="Calibri"/>
        <family val="1"/>
      </rPr>
      <t>MP-SDRU-OP-149- 2015</t>
    </r>
  </si>
  <si>
    <r>
      <rPr>
        <sz val="8"/>
        <color rgb="FF3D3D3D"/>
        <rFont val="Arial MT"/>
        <family val="2"/>
      </rPr>
      <t>Pavimentación del área del parqueadero del Hospital Raúl
Orejuela Bueno, sede San Vicente de Paul, Municipio de Palmira</t>
    </r>
  </si>
  <si>
    <r>
      <rPr>
        <sz val="8"/>
        <color rgb="FF0562C1"/>
        <rFont val="Calibri"/>
        <family val="1"/>
      </rPr>
      <t>MP-SIRUV-SA-OP- 007-2017</t>
    </r>
  </si>
  <si>
    <r>
      <rPr>
        <sz val="8"/>
        <color rgb="FF3D3D3D"/>
        <rFont val="Arial MT"/>
        <family val="2"/>
      </rPr>
      <t>ADECUACIÓN DEL PABELLÓN DE MATERNIDAD Y PUERPERIO HOSPITAL RAÚL OREJUELA BUENO-SEDE SAN VICENTE-MUNICIPIO DE PALMIRA-ETAPA I</t>
    </r>
  </si>
  <si>
    <r>
      <rPr>
        <sz val="8"/>
        <color rgb="FF0562C1"/>
        <rFont val="Calibri"/>
        <family val="1"/>
      </rPr>
      <t>00-2020-HROB-023</t>
    </r>
  </si>
  <si>
    <r>
      <rPr>
        <sz val="8"/>
        <color rgb="FF3D3D3D"/>
        <rFont val="Arial MT"/>
        <family val="2"/>
      </rPr>
      <t>CLAUSULA PRIMERA: OBJETO.- “Es la
Adecuación y reparación de unas   dependencias y locaciones del Hospital Raúl Orejuela Bueno E.S.E., Laboratorio,   corredores de cirugía y pasillos”.</t>
    </r>
  </si>
  <si>
    <r>
      <rPr>
        <sz val="8"/>
        <color rgb="FF0562C1"/>
        <rFont val="Calibri"/>
        <family val="1"/>
      </rPr>
      <t>LP-SPS-OP-01 2015</t>
    </r>
  </si>
  <si>
    <r>
      <rPr>
        <sz val="8"/>
        <color rgb="FF3D3D3D"/>
        <rFont val="Arial MT"/>
        <family val="2"/>
      </rPr>
      <t>LA CONSTRU CCIÓN  DEL CENTRO DE ATENCIÓN BÁSICA HOSPITALA RIA (CAB) DE LA COMUNA  1, MUNICIPIO DE PALMIRA- FASE I</t>
    </r>
  </si>
  <si>
    <t>Ejecutar un programa de mantenimiento a los bienes inmuebles de propiedad del municipio</t>
  </si>
  <si>
    <t>Subsecretaría de Gestión de Recursos Físicos y Sefvicios generales</t>
  </si>
  <si>
    <t>Número de programas de mantenimiento a los bienes inmuebles de propiedad del</t>
  </si>
  <si>
    <t xml:space="preserve">Debido a que no se obtuvo respuesta a la solicitud del 16 de agosto de 2022 NI_2022-162.8.1.350_Subsecretaría de Gestión de Recursos Físicos y Servicios generales, se toma lo identificado en SECOP por obras contratadas </t>
  </si>
  <si>
    <t>MP-1267-2021</t>
  </si>
  <si>
    <t>REALIZAR ADECUACIONES YO REPARACIONES LOCATIVAS EN LOS INMUEBLES DE LA ALCALDÍA MUNICIPAL DE PALMIRA</t>
  </si>
  <si>
    <t>MP-1934-2022</t>
  </si>
  <si>
    <t>MANTENIMIENTO DE EDIFICACIONES DE PROPIEDAD Y AL SERVICIO DE LA ALCALDÍA MUNICIPAL DE PALMIRA</t>
  </si>
  <si>
    <t>MP-1563-2022</t>
  </si>
  <si>
    <t>ADECUACIONES Y MANTENIMIENTO A TODO COSTO PARA LOS CENTROS DE DESARROLLO INFANTIL CDI DEL MUNICIPIO DE PALMIRA</t>
  </si>
  <si>
    <t>MP-1826-2022</t>
  </si>
  <si>
    <t>REALIZAR OBRAS DE MANTENIMIENTO YO ADECUACIONES EN LA INFRAESTRUCTURA DE LOS EQUIPAMIENTOS CULTURALES INTEGRADOS A LA SECRETARÍA DE CULTURA DEL MUNICIPIO DE PALMIRA VALLE DEL CAUCA</t>
  </si>
  <si>
    <t>MP-1216-2022</t>
  </si>
  <si>
    <t>CONSTRUCCIÓN Y ADECUACIÓN DE CUBIERTAS EN ESCENARIOS DEPORTIVOS DE DE INSTITUCIONES EDUCATIVAS DEL MUNICIPIO DE PALMIRA</t>
  </si>
  <si>
    <t>Espacio público</t>
  </si>
  <si>
    <t>Diseñar e implementar un Sistema Urbano de Parqueaderos y Estacionamientos</t>
  </si>
  <si>
    <t>secretaría de Desarrollo Estratégico de Movilidad de la Secretaría de</t>
  </si>
  <si>
    <t>Número de Sistemas Urbanos de Parqueaderos y Estacionamientos diseñados e</t>
  </si>
  <si>
    <t>Estatuto del Espacio Público y el Paisaje, el cual será aprobado mediante Decreto Municipal</t>
  </si>
  <si>
    <t>Secretaria de Planeación</t>
  </si>
  <si>
    <t>Porcentaje del estatuto del Espacio Público y el Paisaje elaborado</t>
  </si>
  <si>
    <r>
      <rPr>
        <sz val="8"/>
        <rFont val="Microsoft Sans Serif"/>
        <family val="2"/>
      </rPr>
      <t>Convenio 040.- a Universidad Nacional de Colombia, Sede Palmira a través de su Instituto     de Estudios Ambientales – IDEAy el Municipio de Palmira a través de su Secretaría de Planeación Municipal firmaron el convenio 040 para elaborar el Estatuto de Espacio Público del Municipio de Palmira, el cual tiene por objeto Proponer los Objetivos, Políticas, Planes, Programas y Proyectos que permitan el desarrollo físico, ambiental y estético de los     elementos que hacen parte del espacio público. Abordara los productos de Imagen e identidad de la ciudad, el Sistema de espacio público, Contenedor del espacio público, Peatonalización y semipeatonalización de la zona centro, Flora y fauna ornitológica   asociada, Mobiliario urbano, Parques y zonas verdes estratégicas, Impactos acústicos y visuales, Preservación y manejo del espacio público y la Participación ciudadana como estrategia transversal a todo el proceso.
No se encuentran evidencias de su adopción por Decreto, pero si de la ejecución de proyectos establecidos en el mismo.</t>
    </r>
  </si>
  <si>
    <t>Concertar y planear soluciones urbanas de carácter privado, asociativo   y mixto que permitan resolver integralmente la ocupación del espacio público, con proyectos que alberguen a los vendedores ambulantes, transitorios y estacionarios de la ciudad</t>
  </si>
  <si>
    <t>Secretaría de Gobierno</t>
  </si>
  <si>
    <t>Porcentaje del plan para resolver integralmente la ocupación del espacio público en el municipio concerto y planeado</t>
  </si>
  <si>
    <r>
      <rPr>
        <sz val="8"/>
        <rFont val="Microsoft Sans Serif"/>
        <family val="2"/>
      </rPr>
      <t>Reglamentaci ón
Decreto 373
de 2015
Decreto 374
de 2015</t>
    </r>
  </si>
  <si>
    <t>TRD–2020- 120.11.6.95</t>
  </si>
  <si>
    <r>
      <rPr>
        <sz val="8"/>
        <rFont val="Microsoft Sans Serif"/>
        <family val="2"/>
      </rPr>
      <t xml:space="preserve">Decreto 373 de 2015 “ por el cual se dictan unas disposiciones para la recuperación y preservación del Espacio Publico en el Municipio de Palmira”
Decreto 374 de 2015 “ Por el cual se dictan unas disposiciones para la recuperación y preservación del espacio publico en el municipio de Palmira y se adjudican unos locales a Vendedores informales de la ciudad en el Centro Comercial Villa de las Palmas”
En el año 2015 se empezó con la recuperación del espacio público de la calle 29 entre carreras 27 a la 25, debido a que por la peatonización de la calle 30 se necesitaba mejorar   la movilidad por la calle 29, por tal razón se reubicaron los vendedores que ocupaban el espacio público hacia la calle 30 No. 26-46. Los vendedores reubicados fueron 23.
Posteriormente, en año 2017 se entregó el proyecto de reubicación de 373 vendedores ambulantes y estacionarios al nuevo centro comercial 'Villa de las Palmas', con 4150  metros en área construida, tres pisos, en el primero están los 373 módulos para igual
número de vendedores, cuya ubicación fue dada por sorteo. En el segundo piso funciona el parqueadero al cual se accede por la Calle 29 por medio de una rampa. Asimismo, un restaurante y un pequeño auditorio. Este proyecto está en administración y custodia del Instituto Municipal para el Desarrollo Social y Económico de Palmira- IMDESEPAL.
Durante el 2020 y mientras inicia la etapa de diagnóstico y formulación de la Política Pública que estará liderando esta Secretaria Gobierno, se han realizado operativos de control     frente al tema, cumpliendo la Ley 1801 de 2016 pero principalmente acatando la jurisprudencia constitucional relacionada y garantizando los derechos fundamentales al trabajo y vida.  </t>
    </r>
  </si>
  <si>
    <t>Crear un programa permanente para la dotación de espacios    recreativos a los asentamientos humanos de desarrollo incompleto y desarrollará como proyecto piloto relacionado con una cancha de futbol    y actividades complementarias, localizada en una (1) hectárea de     terreno que cederá a título gratuito al Municipio el Ingenio Manuelita S.A. contigua al territorio que ocupa la Escuela Eduardo Santos, en</t>
  </si>
  <si>
    <t>Porcentaje del programa permanente para la dotación de espacios públicos recreativos para los AHDI realizado</t>
  </si>
  <si>
    <t>Formular y ejecutar un proyecto urbanístico de recuperación de espacio público y de peatonalización en la zona céntrica y galerías</t>
  </si>
  <si>
    <t>Porcentaje de proyecto urbanistico e recuperación de espacio público y de peatonalización en zonas céntrca y galerias formulado y ejecutado</t>
  </si>
  <si>
    <t>No se remite información.</t>
  </si>
  <si>
    <r>
      <rPr>
        <sz val="8"/>
        <rFont val="Microsoft Sans Serif"/>
        <family val="2"/>
      </rPr>
      <t>En informe de gestión de la Secretaria de Planeación de 2016, se informa avances del proyecto.
En revisión en SECOP se evidencia un proyecto para la Peatonalización de la Calle
30 entre carreras 30 y 23, por un valor de $</t>
    </r>
  </si>
  <si>
    <t>MP-LP-SDRU- OP-016-2014</t>
  </si>
  <si>
    <t>OBRA PEATONALIZACIÓN DE LA CALLE 30 ENTRE CARRERAS 30 Y 23</t>
  </si>
  <si>
    <t>Medio ambiente y recursos naturales</t>
  </si>
  <si>
    <t>Elaborar un plano de la Estructura ecológica Principal, este plano será perfeccionado incluyendo las áreas de pendientes fuertes (Decreto 1449), las áreas con erosión severa y el enclave subxerofitico del rio Amaime.</t>
  </si>
  <si>
    <t>Número de planos de la Estructura Ecológica Principal (EEP) elaborados según criterios</t>
  </si>
  <si>
    <t>No. De mapas realizados</t>
  </si>
  <si>
    <t>Se adjunta la información del mapa por parte del DGMA. Es pertinente resaltar que la información cartográfica en formato Shape con la que cuenta DGMA proviene de la Corporación Autónoma Regional del Valle del Cauca. Con respecto a las áreas de erosión severa, la DGMA no tiene datos.</t>
  </si>
  <si>
    <t>El mapa solicitado lo tiene la CVC, sin embargo, el de área de erosión severa el DGMA no tiene datos.</t>
  </si>
  <si>
    <t>Elaborar un plano de localización de humedales y madre viejas a escala apropiada.</t>
  </si>
  <si>
    <t>Número de planos de localización de humedales y madre viejas a escala apropiada realizados</t>
  </si>
  <si>
    <t>Con respecto a este punto, se ha extraído los datos disponibles y publicados por la Corporación Autónoma Regional del Valle del Cauca en su visor GeoCVC, en donde se encuentra la huella de los humedales cercanos al rio Cauca. A pesar de lo anterior, la     DGMA evidencia que entre la información disponible no se encuentra el Humedal Timbique. Los planos relacionados con el humedal o zanjón Timbique se encuentran entre los mapas del Acuerdo 109 de 2001</t>
  </si>
  <si>
    <t>DGMA aporta parcialmente la información solicitada, pero la CVC debe realizar un estudio detallado en el humedal Timbiqui.</t>
  </si>
  <si>
    <t>Declarar como de utilidad pública la preservación de especies endémicas de flora y fauna, los nacimientos de agua localizados en los predios Mi Lucha, La Granja, en los Corregimientos Bolo la Italia y Bolo San Isidro. Para ello adquirirá de acuerdo con los procedimientos establecidos con la Ley, un predio mínimo de cinco (5) hectáreas para proteger dichos nacimientos y el Humedal Timbique.</t>
  </si>
  <si>
    <t>Número de hectáreas para proteger nacimientos y humedales, fauna y flora determinada adquiridas</t>
  </si>
  <si>
    <t>Número de hectáreas</t>
  </si>
  <si>
    <t>Con respecto a este punto, se ha extraído los datos disponibles y publicados por la Corporación Autónoma Regional del Valle del Cauca en su visor GeoCVC en donde se encuentra la huella de los humedales cercanos al rio Cauca. A pesar de lo anterior, la    DGMA evidencia que entre la información disponible no se encuentra el Humedal Timbique   ni los nacimientos mencionados, por lo cual no se cuenta con información para aportar    sobre este punto.</t>
  </si>
  <si>
    <t>DGMA aporta parcialmente la información solicitada, pero la CVC debe realizar un estudio detallado en el humedal Timbiqui. Es una respuesta similar al proyecto anterior.</t>
  </si>
  <si>
    <t>Recuperar los humedales citados en el Articulo 18 Numeral 3 del POT, de conformidad con la Convención de RAMSAR y la Ley 357 de 1.997.</t>
  </si>
  <si>
    <t>Porcentaje de humedales recuperados según articulo 18 numero 3 del POT</t>
  </si>
  <si>
    <t>Humedales recuperados/hu mendales totales</t>
  </si>
  <si>
    <t>La Dirección de Gestión del Medio Ambiente no cuenta con información relacionada con recuperación de los humedales.</t>
  </si>
  <si>
    <t>El DGMA no tiene información realizado, se debería realizar por parte de esta entidad el levantamiento de la información respectiva.</t>
  </si>
  <si>
    <t>Consecutivo-34</t>
  </si>
  <si>
    <r>
      <rPr>
        <sz val="8"/>
        <color rgb="FF3D3D3D"/>
        <rFont val="Microsoft Sans Serif"/>
        <family val="2"/>
      </rPr>
      <t>AUNAR ESFUERZOS TÉCNICOS Y RECURSOS ECONÓMICOS Y HUMANOS PARA IMPLEMENTAR ACCIONES DE RECUPERACIÓN Y CONSERVACIÓN EN LOS HUMEDALES TIMBIQUE , UBICADO EN EL MUNICIPIO DE PALMIRA Y VILLA ANDREA ,  UBICADO EN EL MUNICIPIO DE CANDELARIA EN JURISDICCIÓN DE LA UNIDAD DE GESTIÓN DE BOLO FRAILE DESBARATADO DE LA DIRECCIÓN AMBIENTAL REGIONAL SURORIENTE</t>
    </r>
  </si>
  <si>
    <t>Consecutivo-361</t>
  </si>
  <si>
    <r>
      <rPr>
        <sz val="8"/>
        <color rgb="FF3D3D3D"/>
        <rFont val="Microsoft Sans Serif"/>
        <family val="2"/>
      </rPr>
      <t>AUNAR ESFUERZOS TÉCNICOS Y RECURSOS ECONÓMICOS Y HUMANOS PARA IMPLEMENTAR ACCIONES DE RECUPERACIÓN Y CONSERVACIÓN EN LOS HUMEDALES TIMBIQUE , UBICADO EN EL MUNICIPIO DE PALMIRA Y VILLA ANDREA , UBICADO EN EL MUNICIPIO DE CANDELARIA EN   JURISDICCIÓN DE LA UNIDAD DE GESTIÓN DE BOLO FRAILE DESBARATADO DE LA DIRECCIÓN AMBIENTAL REGIONAL SURORIENTE</t>
    </r>
  </si>
  <si>
    <t>CONSECUTIVO 4</t>
  </si>
  <si>
    <r>
      <rPr>
        <sz val="8"/>
        <color rgb="FF3D3D3D"/>
        <rFont val="Microsoft Sans Serif"/>
        <family val="2"/>
      </rPr>
      <t>AUNAR ESFUERZOS TÉCNICOS Y RECURSO, ECONÓMICOS Y HUMANOS PARA IMPLEMENTAR ACCIONES DE RECUPERACIÓN Y CONSERVACIÓN EN LOS HUMEDALES TIMBIQUE , UBICADO EN EL MUNICIPIO DE PALMIRA Y VILLA ANDREA , UBICADO EN EL MUNICIPIO DE CANDELARIA EN JURISDICCIÓN DE LA UNIDAD DE GESTIÓN DE BOLO FRAILE DESBARATADO DE LA DIRECCIÓN  AMBIENTAL REGIONAL SURORIENTE"</t>
    </r>
  </si>
  <si>
    <t>CD 206 DE 2015</t>
  </si>
  <si>
    <r>
      <rPr>
        <sz val="8"/>
        <color rgb="FF3D3D3D"/>
        <rFont val="Microsoft Sans Serif"/>
        <family val="2"/>
      </rPr>
      <t>ELABORACIÓN, ANÁLISIS Y VALIDACIÓN DE UN MODELO NUMÉRICO QUE PERMITA INTERPRETAR LAS RELACIÓN EXISTENTE ENTRE LOS HUMEDALES EL CABEZÓN Y TIMBIQUE CON EL ACUÍFERO, EN EL MARCO DEL PROYECTO 1839 - 1 GLOBAL</t>
    </r>
  </si>
  <si>
    <t>Reemplazara gradualmente la vegetación Exótica existente en le separador de la recta Cali-Palmira, por vegetación nativa adecuada</t>
  </si>
  <si>
    <t>Secretaría de Planeación</t>
  </si>
  <si>
    <t>Plan de Manejo Ambiental correspondiente, el cual determine como sitios para la localización de escombreras, los utilizados para la  fabricación de ladrillo, actualmente inactivos, localizados en la zona de influencia de Coronado, Palmaseca y Guayabal. (Dos años a partir de la modificación del Acuerdo 058 de 2003)</t>
  </si>
  <si>
    <t>Porcentaje del Plan de manejo ambiental elaborado</t>
  </si>
  <si>
    <r>
      <rPr>
        <sz val="8"/>
        <rFont val="Microsoft Sans Serif"/>
        <family val="2"/>
      </rPr>
      <t>La Resolución 472 de 28 de febrero de 2017 por la cual se reglamenta la gestión integral   de los residuos generados en las actividades de construcción y demolición RCD no determina formular un Plan de Manejo Ambiental, indica en el artículo 10. Las medidas mínimas de manejo ambiental para funcionamiento de puntos limpios y plantas de aprovechamiento, en el artículo 11. Respecto a la disposición final de RCD señala que los municipios deberán seleccionar los sitios específicos para la disposición final de los RCD y  en el artículo 12 define las medidas mínimas de manejo ambiental para los sitios de disposición final (anteriormente conocidos como escombreras- Resolución 541 de 1994). Ahora bien, la resolución condiciona es al gran generador de RCD formular, implementar y mantener actualizado un Programa de Manejo Ambiental como instrumento de gestión que contiene la información de la obra y de las actividades que se deben realizar para   garantizar la gestión integral de los RCD generados.
Actualmente el municipio no ha seleccionado ni dispone de un sitio de disposición final aprobado por la autoridad ambiental para la disposición de RCD, el 20 de noviembre de  2018 la CVC mediante Concepto Técnico concluye que en el sitio localizado en la carrera     38 No 41-63-45-302 del barrio Coronado, Municipio de Palmira; es viable la operación de    un punto limpio y de almacenamiento, una planta de aprovechamiento y disposición final de RCD, siempre y cuando el municipio cumpla con los requerimientos establecidos en los artículos 10 y 12 de la Resolución 472 del 28 de febrero de 2017; sin embargo actualmente realizada la visita técnica con la CVC se determina que se debe dar cumplimiento al requerimiento de la CVC respecto a recuperar el pasivo ambiental generado en el predio, objeto de la acumulación de RCD por encima de la cota natural del terreno.</t>
    </r>
  </si>
  <si>
    <t>La DGMA y CVC deberan impulsar el Plan de Manejo Ambiental que al parecer no se ha realizado, además de determinar un sitio  para disposición final de RCD.</t>
  </si>
  <si>
    <t>CMC-49-2019</t>
  </si>
  <si>
    <r>
      <rPr>
        <sz val="8"/>
        <color rgb="FF3D3D3D"/>
        <rFont val="Microsoft Sans Serif"/>
        <family val="2"/>
      </rPr>
      <t>Realizar acciones priorizadas establecidas en el  Plan de manejo ambiental para el Parque Natural Regional del Nima, ubicado a 2.600 km de altura en el municipio de Palmira cuenca hidrográfica del río Nima, consistentes en: recorridos de control y seguimiento, desyerbe de caminos, senderos educativos y control del ingreso de ganado al Parque Natural Regional Nima</t>
    </r>
  </si>
  <si>
    <t>CMC-50-2020</t>
  </si>
  <si>
    <r>
      <rPr>
        <sz val="8"/>
        <color rgb="FF3D3D3D"/>
        <rFont val="Microsoft Sans Serif"/>
        <family val="2"/>
      </rPr>
      <t>“ Realizar acciones priorizadas establecidas en el Plan de manejo ambiental para el Parque Natural Regional del Nima, ubicado a 2.600 km de altura en el municipio de   Palmira cuenca hidrográfica del río Nima, consistentes en: recorridos de control y seguimiento, desyerbe de caminos, senderos educativos y control del ingreso de ganado  al Parque Natural Regional Nima.”</t>
    </r>
  </si>
  <si>
    <t>Adecuación hidráulica de Ríos y zanjones que incluye la construcción y/o mantenimiento de diques y otras soluciones, tales como:
a) Realizar y ajustar estudios para definir los tramos faltantes y/o mejoramiento del dique del rio Cauca y tributarios para la construcción    de los mismos en los Ríos Bolo, Fraile, Palmira y Guachal en particular Diques: tramo Juanchito - Ciudad del Campo; Caucaseco- la Dolores, de acuerdo con el inventario y diagnostico en elaboración por la CVC     sobre los efectos del fenómeno de la Nina – 2010-2011.
b) Realizar estudios y diseños para la regulación del caudal del rio Palmira antes de su ingreso a la ciudad.</t>
  </si>
  <si>
    <r>
      <rPr>
        <sz val="8"/>
        <rFont val="Microsoft Sans Serif"/>
        <family val="2"/>
      </rPr>
      <t>Subdirección de Infraestructura y Valorización de la Secretaría de Infraestructura.
Dirección de Gestión del Riesgo y Desastres</t>
    </r>
  </si>
  <si>
    <r>
      <rPr>
        <sz val="8"/>
        <rFont val="Microsoft Sans Serif"/>
        <family val="2"/>
      </rPr>
      <t>Porcentaje del plan de adecuación hidráulica de rios y zanjoes realizado
Número de construcciones realizadas e rios y zanjones
Número de mantenimientos a rios y zanjones realizados</t>
    </r>
  </si>
  <si>
    <r>
      <rPr>
        <sz val="8"/>
        <rFont val="Microsoft Sans Serif"/>
        <family val="2"/>
      </rPr>
      <t>fases del proyecto realizado / frases totales del proyecto.
Número de contracciones
Número de mantenimientos</t>
    </r>
  </si>
  <si>
    <t>SECOP, contratos de obra</t>
  </si>
  <si>
    <t>Debido a que no se obtuvo respuesta a la solicitud de información de agosto 16 de 2022 NI_2022-162.8.1.340_Director de Gestión del Medio Ambiente, se consultó obras contratadas durante 2022 en SECOP</t>
  </si>
  <si>
    <t>Específicamente no se identifica avance en el proyecto integral, sin embargo se asocia la obra contratada durante el 2022 para recuperacion de fuentes hídricas</t>
  </si>
  <si>
    <t>MP-0961-2022</t>
  </si>
  <si>
    <t>IMPLEMENTACIÓN DE ACCIONES DE MANTENIMIENTO AISLAMIENTO Y REFORESTACIÓN PARA LA RESTAURACIÓN Y CONSERVACIÓN DE PREDIOS UBICADOS EN ÁREAS DE IMPORTANCIA ESTRATÉGICA PARA LA CONSERVACIÓN DEL RECURSO HÍDRICO</t>
  </si>
  <si>
    <t>MP-1089-2021</t>
  </si>
  <si>
    <t>MP-1389-2022</t>
  </si>
  <si>
    <t>INTERVENCIÓN TALA Y MANTENIMIENTOS SILVICULTURALES DE 18 INDIVIDUOS ARBÓREOS A TRAVÉS DE LABORES Y EQUIPOS ESPECIALIZADOS EN EL MARCO DEL PROYECTO  IMPLEMENTACIÓN DE ACCIONES PARA LA CONSERVACIÓN DE ÁREAS DE INTERÉS ESTRATÉGICO DE RECURSO HÍDRICO EN EL MUNICIPIO DE PALMIRA</t>
  </si>
  <si>
    <t>Desarrollar e implementar los Programas de Adecuación y conservación de franjas forestales protectoras</t>
  </si>
  <si>
    <t>Porcentaje de programas de adecuación y consevación de franjas forestables protectoras desarrolladas e implementadas</t>
  </si>
  <si>
    <r>
      <rPr>
        <sz val="8"/>
        <rFont val="Microsoft Sans Serif"/>
        <family val="2"/>
      </rPr>
      <t>Desde la DGMA no se tiene información sobre la implementación de programas de conservación de franjas forestales protectoras en el municipio. La mayoría de las áreas forestales se encuentran en predios privados y por tanto quien puede requerir la liberación de dichas áreas o invertir en esas zonas es la Autoridad Ambiental.
Por parte de la DGMA, se realiza restauración activa en predios adquiridos por el municipio para conservación en la zona alta de la cuenca amaime; por donde cursan cuerpos de      agua (ríos, quebradas, nacimientos) que benefician acueductos de cabecera municipal, corregimientos y veredas. Estas actividades de restauración son acompañadas con   estrategias de educación ambiental en los predios colindantes a los del municipio, para que los habitantes de la zona reconozcan la importancia de la protección de los recursos  naturales, los predios adquiridos para conservación y; en especial, de los cuerpos de agua, incluyendo sus áreas protectoras.</t>
    </r>
  </si>
  <si>
    <t>Aunque el DGMA hizo una parte, se necesita de la autoridad ambiental CVC para realizar el levantamiento de la información restante, en especial en los previos privados según menciona el DGMA en su respuesta de seguimiento.</t>
  </si>
  <si>
    <t>Elaborar el estudio pluviométrico en el área urbana del municipio.</t>
  </si>
  <si>
    <t>Número de estudios pluviométricos en el área urbana realizados</t>
  </si>
  <si>
    <r>
      <rPr>
        <sz val="8"/>
        <rFont val="Microsoft Sans Serif"/>
        <family val="2"/>
      </rPr>
      <t>La Dirección de Gestión del Riesgo de Desastres, actualmente realiza el diagnóstico y análisis preliminar del estudio
pluviométrico del municipio de Palmira.</t>
    </r>
  </si>
  <si>
    <t>El estudio está en proceso</t>
  </si>
  <si>
    <t>Programa de Mantenimiento y Reposición Gradual de la arboleda de la Recta Palmira – Cali con el fin de identificar los árboles desgajados, enfermos, cristalizados o densamente sembrados y efectuar su Reposición, por arboles nativos y arbustos apropiados para este separador central.</t>
  </si>
  <si>
    <t>A través del Decreto 224 de 2019, se adoptó la actualización del Plan Municipal de Gestión del Riesgo de Desastres. A través del siguiente link se presenta el acceso al documento: https://drive.google.com/file/d/1G04KojoV9Ip8Y7Av7E4eOdx 0RWEEBxi0/view?usp=sharing</t>
  </si>
  <si>
    <t>Se menciona que se tiene adoptado el Plan Municipal de gestión de riesgo, asumiendo como si lo que propone el artículo del POT está contemplado dentro de este, pero no especifica en detalle. Se debe hacer seguimiento de esto.</t>
  </si>
  <si>
    <t>MP-SGRA - PS-3</t>
  </si>
  <si>
    <r>
      <rPr>
        <sz val="8"/>
        <color rgb="FF3D3D3D"/>
        <rFont val="Microsoft Sans Serif"/>
        <family val="2"/>
      </rPr>
      <t>Recolectar en forma precisa, exhaustiva y con calidad estadística la información relacionada con las características morfológicas, silviculturales, fitosanitarias, de ubicación georeferenciada y entorno de todos los individuos de la población de arboles, ubicados en el perímetro urbano, del</t>
    </r>
  </si>
  <si>
    <t>Estudio hidrogeológico detallado de las aguas subterráneas del Municipio,</t>
  </si>
  <si>
    <t>DGMA - CVC</t>
  </si>
  <si>
    <t>Porcentaje de estudio hidrogeológico detallado de las aguas subterráneas del Municipio realizado</t>
  </si>
  <si>
    <t>Fases del estudio realizado / frases totales del estudio.</t>
  </si>
  <si>
    <t>La Dirección de Gestión del Medio Ambiente no cuenta con información relacionada con evaluaciones de riesgo de contaminación de aguas subterráneas en el municipio. Se desconoce si en otra oficina de la Administración municipal se haya llevado a cabo este estudio. A pesar de lo anterior, se aporta información extraída de la CVC relacionada con la zona de recarga, equilibrio y descarga de aguas subterráneas en el municipio de Palmira.</t>
  </si>
  <si>
    <t>el DGMA no cuenta con información de este tipo. Se podría apoyar solicitando intervención de la CVC. Igual que la respuesta anterior.</t>
  </si>
  <si>
    <t>balance de oferta y demanda hídrica, con el fin de que se convierta en  eje de planificación del Plan de Ordenamiento Territorial y fortalezca las</t>
  </si>
  <si>
    <t>Balance de oferta y demanda hídrica realizada</t>
  </si>
  <si>
    <t>SI/NO (1/0)</t>
  </si>
  <si>
    <t>Estudio detallado del potencial hídrico superficial y subterráneo en cuanto a calidad y cantidad</t>
  </si>
  <si>
    <t>Porcentaje de avance del estudio del potencial hídrico superficial y subterráneo del municipio</t>
  </si>
  <si>
    <t>Obras de Mitigación de impactos y recuperación de los Ríos del Zanjón Loreto y del rio Palmira.</t>
  </si>
  <si>
    <t>Porcentaje de obras de mitigación de impactos y recuperación de los Rios del Zaonjón Loreto y del rio Palmira realizadas</t>
  </si>
  <si>
    <t>Elaborar el inventario detallado de la industria urbana y la clasificara de acuerdo con el nivel de impacto urbanístico y ambiental generado.</t>
  </si>
  <si>
    <t>Porcentaje del  inventario detallado de la industria urbana   y estudios adicionales elaborado</t>
  </si>
  <si>
    <t>Actualizar y fortalecer el Sistema de Gestión Ambiental Municipal SIGAM</t>
  </si>
  <si>
    <t>Porcentaje de actualización y fortalecimiento del Sistema de Gestión Ambiental Municipal SIGAM</t>
  </si>
  <si>
    <t>Fases del programa de actualización  y fortalecimiento realizado /  frases totales  del programa de actualización y fortalecimiento</t>
  </si>
  <si>
    <t>El SIGAM se encuentra en culminación</t>
  </si>
  <si>
    <t>Está en culminación el SIGAM, se debe verificar si ya se ha terminado.</t>
  </si>
  <si>
    <t>Patrimonio histórico y cultural</t>
  </si>
  <si>
    <t>Plan de Manejo Especial Bienes de Interés Cultural e Histórico del Municipio (Art. 60)</t>
  </si>
  <si>
    <t>Secretaría de Cultura</t>
  </si>
  <si>
    <t>Porcentaje de avance en los estudios y diseños para la regulación del rio Palmira fuera del perímetro urbano</t>
  </si>
  <si>
    <t>Tr. 2020-250.8.1.466</t>
  </si>
  <si>
    <t>El Plan de Desarrollo 2016-2019 contempló en sus metas “ Dos bienes materiales  declarados patrimonio con Plan Especial de Manejo y Restauración” MP 1.5.5.19.141, reportado un logro del 100% en el Plan Indicativo, sin embargo no se encuentran tales documentos sino que asociado a esta meta se recibió (enero 2020) en ejecución un  Contrato de Consultoría Nro 1048, con la firma EESalamanca cuyo objeto es: “ Estudio para contratar la consultoría que elabore los estudios de diagnóstico para la restauración de la antigua alcaldía consistorial municipal de Palmira, Valle del Cauca, bien de interés cultural  del ámbito nacional con resolución Nro. 1875 de 2000 por el Ministerio de Cultura” .
Contrato que a la fecha no se ha liquidado por contar con observaciones y solicitud de ajustes.</t>
  </si>
  <si>
    <t>No se han liquidado o finalizado formalmente algunas acciones</t>
  </si>
  <si>
    <t>Actualización del inventario de los inmuebles sujetos al tratamiento de conservación los cuales serán presentados al Concejo para su</t>
  </si>
  <si>
    <t>Porcentaje del inventario de los inmuebles sujetos a tratamiento</t>
  </si>
  <si>
    <t>Elaborar un proyecto de Acuerdo por medio del cual se reglamenten los incentivos que permitan y estimulen la conservación del patrimonio</t>
  </si>
  <si>
    <t>Porcentaje del proyecto de acuerdo para la reglamentación de incentivos como método de incentivo para la conversación del patrimonio</t>
  </si>
  <si>
    <t>Nota interna Cultura sin TRD</t>
  </si>
  <si>
    <t>Se hace un rastreo en la página web del honorable Concejo Municipal de los proyectos de Acuerdo Municipal desde el 2014 y no se registra información al respecto, sin embargo se elevó consulta escrita a la Secretaría de la Corporación, la cual será remitida su despacho  una vez se cuente con respuesta oficial.</t>
  </si>
  <si>
    <t>Elaborar un proyecto de decreto por medio del cual se realice la actualización y normatividad de los inmuebles sujetos a Tratamiento de conservación del Municipio de Palmira</t>
  </si>
  <si>
    <t>249-b</t>
  </si>
  <si>
    <t>Porcentaje del proyecto de decreto para la actualización y normativa de los imuebles sujetos a tratamiento de</t>
  </si>
  <si>
    <t>Ofrecer capacitación anual a 3.700 personas en programas de formación artística</t>
  </si>
  <si>
    <t>Porcentaje de cumplimiento de programas de formación musical y artística</t>
  </si>
  <si>
    <r>
      <rPr>
        <sz val="8"/>
        <rFont val="Microsoft Sans Serif"/>
        <family val="2"/>
      </rPr>
      <t>3423
4247</t>
    </r>
  </si>
  <si>
    <r>
      <rPr>
        <sz val="8"/>
        <rFont val="Microsoft Sans Serif"/>
        <family val="2"/>
      </rPr>
      <t>2014
2015</t>
    </r>
  </si>
  <si>
    <r>
      <rPr>
        <sz val="8"/>
        <rFont val="Microsoft Sans Serif"/>
        <family val="2"/>
      </rPr>
      <t>1956
3824
3719
7279</t>
    </r>
  </si>
  <si>
    <r>
      <rPr>
        <sz val="8"/>
        <rFont val="Microsoft Sans Serif"/>
        <family val="2"/>
      </rPr>
      <t>2016
2017
2018
2019</t>
    </r>
  </si>
  <si>
    <r>
      <rPr>
        <sz val="8"/>
        <rFont val="Microsoft Sans Serif"/>
        <family val="2"/>
      </rPr>
      <t>7.053
1.721</t>
    </r>
  </si>
  <si>
    <r>
      <rPr>
        <sz val="8"/>
        <rFont val="Microsoft Sans Serif"/>
        <family val="2"/>
      </rPr>
      <t>2020
2021</t>
    </r>
  </si>
  <si>
    <r>
      <rPr>
        <sz val="8"/>
        <rFont val="Microsoft Sans Serif"/>
        <family val="2"/>
      </rPr>
      <t>informe de Gestión (2012-2015)-
Secretaria de Cultura
TDR 2020-</t>
    </r>
  </si>
  <si>
    <t>Nota Interna Cultra sin TRD</t>
  </si>
  <si>
    <t>Fuentes: Informe Gestión Institucional 2015-2018 y Seguimientos PDM IV Trimestre 2017,2018,2019,2020</t>
  </si>
  <si>
    <t>Aunque en algunos años en cumplimiento no ha alcanzado la meta propuesta, el indicador en los últimos años ha superado la meta, y comopromedio de las metas anuales, el promedioen 112%</t>
  </si>
  <si>
    <t>Servicios públicos</t>
  </si>
  <si>
    <t>Dotación y complementación de sistemas de tratamiento alternativos para los centros poblados rurales.</t>
  </si>
  <si>
    <t>Porcentaje de  avance en la dotación y complementación necesaria para el sistema de tratamiento alternativo en los centros poblados rurales que fueron determinados</t>
  </si>
  <si>
    <t xml:space="preserve">SECOP </t>
  </si>
  <si>
    <t>SECOP, contratos asociados a obras</t>
  </si>
  <si>
    <t xml:space="preserve">SECOP, contratos asociados a obras de servicios públicos </t>
  </si>
  <si>
    <t>MP-SI- 001-11</t>
  </si>
  <si>
    <r>
      <rPr>
        <sz val="8"/>
        <color rgb="FF3D3D3D"/>
        <rFont val="Microsoft Sans Serif"/>
        <family val="2"/>
      </rPr>
      <t>CONSTRUCCION DEL ALCANTARILLADO SANITARIO Y SISTEMA DE TRATAMIENTO DE  AGUAS RESIDUALES EN EL CENTRO POBLADO MENOR DEL CORREGIMIENTO DE BARRANCAS EN EL MUNICIPIO DE PALMIRA</t>
    </r>
  </si>
  <si>
    <t>MP-032-07</t>
  </si>
  <si>
    <t>CONSTRUCCIÓN RED ALCANTARILLADO CORREGIMIENTO BOYACA, CONSTRUCCIÓN COLECTOR DE DESCARGA DEL EFLUENTE DEL SISTEMA DE  TRATAMIENTO DE AGUAS RESIDUALES CORREGIMIENTO LA HERRADURA, REPOSICIÓN RED ALCANTARILLADO CALLEJÓN LA VIRGINIA CORREGIMIENTO DE ROZO Y REPOSICIÓN  ALCANTARILLADO COBO MARTINEZ CORREGIMIENTO  DE ROZO</t>
  </si>
  <si>
    <t>CVC No. 008 - 20</t>
  </si>
  <si>
    <t>A través de la presente Licitación Pública CVC No. 008 - 2006 se
pretende seleccionar en igualdad de oportunidades, de conformidad con la ley 80 de 1993 y sus disposiciones reglamentarias y complementarias, a la persona natural o jurídica que ofrezca las mejores condiciones para realizar la CONSTRUCCIÓN DEL SISTEMA DE TRATAMIENTO DE AGUAS RESIDUALES EN LA VEREDA LA CASCADA, CORREGIMIENTO DE TIENDA NUEVA ¿ MUNICIPIO DE
PALMIRA, de acuerdo
con los planos, diseños</t>
  </si>
  <si>
    <t>MP-1800-2022</t>
  </si>
  <si>
    <t>IMPERMEABILIZACIÓN Y ADECUACIÓN DE TANQUES DE RESERVA DE AGUA DEL CAMP</t>
  </si>
  <si>
    <t>MP-1058-2021</t>
  </si>
  <si>
    <t>Construcción y reposición de sistemas de alcantarillado para diferentes comunas rurales del municipio de Palmira en el Departamento del Valle del Cauca</t>
  </si>
  <si>
    <t>Construcción de plantas y/o sistemas de tratamiento para la Cabecera Municipal.</t>
  </si>
  <si>
    <t>Porcentaje de avance en la construcción de la planta y/o sistema de tratamiento en la cabecera municipal</t>
  </si>
  <si>
    <t>SECOP, dos contratos asociados a obras en servicios públicos</t>
  </si>
  <si>
    <r>
      <rPr>
        <sz val="8"/>
        <color rgb="FF3D3D3D"/>
        <rFont val="Microsoft Sans Serif"/>
        <family val="2"/>
      </rPr>
      <t>CONSTRUCCIÓN RED ALCANTARILLADO CORREGIMIENTO BOYACA, CONSTRUCCIÓN COLECTOR DE DESCARGA DEL EFLUENTE DEL SISTEMA DE  TRATAMIENTO DE AGUAS RESIDUALES CORREGIMIENTO LA HERRADURA, REPOSICIÓN RED ALCANTARILLADO CALLEJÓN LA VIRGINIA CORREGIMIENTO DE ROZO Y REPOSICIÓN  ALCANTARILLADO COBO MARTINEZ CORREGIMIENTO  DE ROZO</t>
    </r>
  </si>
  <si>
    <r>
      <rPr>
        <sz val="8"/>
        <color rgb="FF3D3D3D"/>
        <rFont val="Microsoft Sans Serif"/>
        <family val="2"/>
      </rPr>
      <t>A través de la presente Licitación Pública CVC No. 008 - 2006 se
pretende seleccionar en igualdad de oportunidades, de conformidad con la ley 80 de 1993 y sus disposiciones reglamentarias y complementarias, a la persona natural o jurídica que ofrezca las mejores condiciones para realizar la CONSTRUCCIÓN DEL SISTEMA DE TRATAMIENTO DE AGUAS RESIDUALES EN LA VEREDA LA CASCADA, CORREGIMIENTO DE TIENDA NUEVA ¿ MUNICIPIO DE
PALMIRA, de acuerdo
con los planos, diseños</t>
    </r>
  </si>
  <si>
    <t>MP-1951-2022</t>
  </si>
  <si>
    <t>CORTE Y DESMONTAJE DE TANQUE ELEVADO DE ALMACENAMIENTO DE AGUA EN DESUSO Y DE SU ESTRUCTURA METÁLICA UBICADO EN LA VEREDA SINCERIN CORREGIMIENTO DE BOYACÁ DEL MUNICIPIO DE PALMIRA</t>
  </si>
  <si>
    <t>MP-0872-2022</t>
  </si>
  <si>
    <t>CONSTRUCCIÓN DE ALCANTARILLADO PARA SANEAMENTO BÁSICO EN LOS CORREGIMIENTOS DE AMAIME Y BOYACÁ  ZONA RURAL DEL MUNICIPIO DE PALMIRA  VALLE DEL CAUCA</t>
  </si>
  <si>
    <t>CO1.PCCNTR.702951</t>
  </si>
  <si>
    <t>CONSTRUCCIÓN DE LA PRIMERA FASE DE COLECTORES PLANTA DE TRATAMIENTO DE AGUAS RESIDUALES PARA LA CIUDAD DE PALMIRA VALLE DEL CAUCA Y PUESTA EN MARCHA</t>
  </si>
  <si>
    <t>MP-0949-2022</t>
  </si>
  <si>
    <t>CONSTRUCCIÓN DE SISTEMAS DE ALCANTARILLADO PARA DIFERENTES COMUNAS RURALES DEL MUNICIPIO DE PALMIRA EN EL DEPARTAMENTO DEL VALLE DEL CAUCA</t>
  </si>
  <si>
    <t>Cierre definitivo del basurero de Coronado</t>
  </si>
  <si>
    <t>Porcentaje de cumplimiento del cierre del basurero de Coronado</t>
  </si>
  <si>
    <t>MP-1092-2019</t>
  </si>
  <si>
    <r>
      <rPr>
        <sz val="8"/>
        <color rgb="FF3D3D3D"/>
        <rFont val="Microsoft Sans Serif"/>
        <family val="2"/>
      </rPr>
      <t>ADQUISICIÓN DE PREDIO UBICADO EN CORONADO PARA LA DISPOSICIÓN FINAL DE RESIDUOS DE CONSTRUCCIÓN Y DEMOLICIÓN (RCD) DEL MUNICIPIO DE PALMIRA</t>
    </r>
  </si>
  <si>
    <t>Abastecimiento, Tratamiento y distribución de Agua Represa de Santa Teresa 2. Santa Teresa – Barrancas 3. Planta de Acueducto de Barrancas 4. Canal de conducción Bocatoma Barrancas – Cabecera Municipal</t>
  </si>
  <si>
    <r>
      <rPr>
        <sz val="8"/>
        <rFont val="Microsoft Sans Serif"/>
        <family val="2"/>
      </rPr>
      <t>Porcentaje de avance en el proyecto de abastecimiento, tratamiento y distribución de   Agua Represa de Santa Teresa - Barrancas
Porcentaje de avance en el proyecto de la Planta de Acueducto de Barrancas
Porcentaje de avance en el proyecto Canal de conducción Bocatoma Barrancas – Cabecera</t>
    </r>
  </si>
  <si>
    <t>DTS diagnóstico servicios públicos</t>
  </si>
  <si>
    <t>Recolección y conducción de Aguas Negras y Pluviales</t>
  </si>
  <si>
    <t>MP-0873-2022</t>
  </si>
  <si>
    <t>OPTIMIZACIÓN DE LA RED DE ALCANTARILLADO PLUVIAL EN LA URBANIZACIÓN EL SEMBRADOR II DEL MUNICIPIO DE PALMIRA</t>
  </si>
  <si>
    <r>
      <rPr>
        <sz val="8"/>
        <rFont val="Microsoft Sans Serif"/>
        <family val="2"/>
      </rPr>
      <t>Recolección y conducción de Aguas Negras y Pluviales
1. Redes matrices de recolección y conducción de aguas residuales pertenecientes a los siguientes sistemas:
a) Sistema Rio Palmira
b) Sistema Sesquicentenario – La María</t>
    </r>
  </si>
  <si>
    <t>Porcentaje de avance en el proyecto de recolección de aguas negras y pluviales ejecutado</t>
  </si>
  <si>
    <r>
      <rPr>
        <sz val="8"/>
        <rFont val="Microsoft Sans Serif"/>
        <family val="2"/>
      </rPr>
      <t>Obras de energía eléctrica
1. Subestaciones eléctricas de 115 KV: a) subestación Termo Emcali b) subestación Termo Valle c) subestación Guachal d) subestación Prodesal e) subestación Sucromiles f) Subestación Santa Barbara g) Subestación Codazzi h) Subestación Palmaseca (Proyectada)</t>
    </r>
  </si>
  <si>
    <t>Número de subestaciones de energía eléctrica con obras realizadas</t>
  </si>
  <si>
    <t>MP-SAMC-OP-SI</t>
  </si>
  <si>
    <r>
      <rPr>
        <sz val="8"/>
        <color rgb="FF3D3D3D"/>
        <rFont val="Microsoft Sans Serif"/>
        <family val="2"/>
      </rPr>
      <t>EL MANTENIMIENTO DE LA INFRAESTRUCTURA DE LOS SISTEMAS DE ENERGÍA Y COMPLEMENTARIOS, INSONORIZACIÓN DE LA SUBESTACIÓN DE  ENERGÍA DE CALI, SALA DE MONITOREO Y CONTROL</t>
    </r>
  </si>
  <si>
    <t>15000552-OR</t>
  </si>
  <si>
    <r>
      <rPr>
        <sz val="8"/>
        <color rgb="FF3D3D3D"/>
        <rFont val="Microsoft Sans Serif"/>
        <family val="2"/>
      </rPr>
      <t>EL MANTENIMIENTO DE LA INFRAESTRUCTURA DE LOS SISTEMAS DE ENERGÍA Y COMPLEMENTARIOS, INSONORIZACIÓN DE LA SUBESTACIÓN DE ENERGÍA DE CALI, SALA DE MONITOREO Y</t>
    </r>
  </si>
  <si>
    <t>Red Primaria de distribución de gas domiciliario</t>
  </si>
  <si>
    <t>Porcentaje de avance del proyecto de mejoramiento de la red primaria de distribución de gas domiciliario realizado</t>
  </si>
  <si>
    <r>
      <rPr>
        <b/>
        <sz val="8"/>
        <rFont val="Arial"/>
        <family val="2"/>
      </rPr>
      <t xml:space="preserve">Habilitación del basurero de Coronado para actividades
Recreativas </t>
    </r>
    <r>
      <rPr>
        <sz val="8"/>
        <rFont val="Microsoft Sans Serif"/>
        <family val="2"/>
      </rPr>
      <t>El Plan de Clausura se implementará en un plazo no   mayor de dos (2) años y la habilitación del área se hará en un plazo no mayor a tres (3) anos.</t>
    </r>
  </si>
  <si>
    <t>Porcentaje habilitado del basurero de Coronado para actividades recreativas según designado en el Plan de</t>
  </si>
  <si>
    <t>Construcción de obras de drenaje de aguas residuales y lluvias u otras soluciones identificadas en el Plan Maestro de alcantarillado para los sistemas: Rio Palmira, Mirrinao y La Maria, Sesquicentenario, Zamorano    y Romero</t>
  </si>
  <si>
    <t>Porcentaje de obras de drenaje de aguas residuales y lluvias u otras soluciones para los  sistemas especificados en el POT</t>
  </si>
  <si>
    <t>Programas de inspección, mantenimiento y Reposición del sistema de alcantarillado, prioritariamente el colector del rio Palmira, principal arteria de drenaje de la ciudad.</t>
  </si>
  <si>
    <t>Valorización de la Secretaría de Infraestructura.</t>
  </si>
  <si>
    <t>Programas de inspección, mantenimiento y Reposición del sistema de alcantarillado</t>
  </si>
  <si>
    <t>Diseñar el plan de drenaje urbano.</t>
  </si>
  <si>
    <t>Valorización de la Secretaría de</t>
  </si>
  <si>
    <t>Porcentaje de avance del diseñar el plan de drenaje</t>
  </si>
  <si>
    <t>Realizar el diseño y construcción de alivio paralelo al río Palmira (Carrera 27 y 30).</t>
  </si>
  <si>
    <t>Porcentaje del diseño y construcción de alivio paralelo al río Palmira (Carrera 27 y 30)</t>
  </si>
  <si>
    <t>Diseño se encuentra ejecutado al 100%</t>
  </si>
  <si>
    <t>Construir un desvío de alivio desde el estanque de regulación (Bosque Municipal) hasta la red de alcantarillado, perteneciente al zanjón</t>
  </si>
  <si>
    <t>Porcetaje de construir un desvío de alivio desde el estanque de</t>
  </si>
  <si>
    <t>Debido a que no se obtuvo respuesta a la solicitud de agosto 16 de 2022, se consulto contratos de obra suscritos en SECOP y DTS diagnostico servicios públicos</t>
  </si>
  <si>
    <t>MP-1442-2021</t>
  </si>
  <si>
    <t>LA CONSTRUCCIÓN DE UN CERRAMIENTO MURO A TODO COSTO PARA EL CENTRO VIDA BOSQUE MUNICIPAL EN EL MUNICIPIO DE PALMIRA</t>
  </si>
  <si>
    <t>Realizar un Programa educativo ambiental y de gestión del riesgo, orientado al manejo adecuado de residuos sólidos.</t>
  </si>
  <si>
    <r>
      <rPr>
        <sz val="8"/>
        <rFont val="Microsoft Sans Serif"/>
        <family val="2"/>
      </rPr>
      <t>El artículo 51 del POT se refiere que la Administración Municipal con la coordinación del comité Local para la prevención y atención de desastres CLOPAD, adelantara los estudios  de susceptibilidad, amenaza, vulnerabilidad y riesgo.
No obstante, como se mencionó en el numeral 5. En el marco del Plan de Gestión Integral de Residuos sólidos se implementa el Programa No 13 Programa Transversal de Medidas de Control y Educación Ambiental, además se realiza capacitaciones y campañas de   socialización en manejo de residuos sólidos, separación en la fuente y la importancia del reciclaje.
Así mismo, con la implementación de los Programas del PGIRS se dispone los residuos   sólidos de la manera más adecuada, que cause el menor impacto al medio ambiente y  permita reincorporar materia prima al ciclo productivo. Con las empresas de servicio público  de aseo, Veolia Aseo Palmira S.A E.S.P. y Serviambientales S.A E.S.P se realiza el barrido y limpieza de áreas públicas, la recolección y transporte de los residuos ordinarios, corte de césped, poda de árboles de vías y áreas públicas y; lavado de áreas públicas.
Además, se ejecutan jornadas de recolección de residuos de las actividades de construcción y demolición y residuos especiales</t>
    </r>
  </si>
  <si>
    <t>Se tiene ciertos avances, pero se está llevando a cabo apenas los estudios de susceptibilidad. Se debe revisar el avance intregral de todos los productos.</t>
  </si>
  <si>
    <t>CONSECUTIVO</t>
  </si>
  <si>
    <r>
      <rPr>
        <sz val="8"/>
        <color rgb="FF3D3D3D"/>
        <rFont val="Microsoft Sans Serif"/>
        <family val="2"/>
      </rPr>
      <t>UNAR ESFUERZOS TÉCNICOS, ECONÓMICOS Y HUMANOS PARA LA IMPLEMENTACIÓN DE ESTRATEGIAS DE ETNOEDUCACIÓN Y PARTICIPACIÓN PARA LA RECUPERACIÓN DE ÁREAS DE INTERÉS AMBIENTAL, MANEJO ADECUADO DE RESIDUOS SÓLIDOS, RECUPERACIÓN DE MICROCUENCAS ABASTECEDORAS DE ACUEDUCTOS, CAPACITACIÓN EN LEY 70 Y CONSULTA PREVIA    EN LOS TERRITORIOS DE LOS CONSEJOS COMUNITARIOS DE COMUNIDADES NEGRAS EN EL VALLLE DEL CAUCA.</t>
    </r>
  </si>
  <si>
    <t>CONSECUTIVO 7</t>
  </si>
  <si>
    <r>
      <rPr>
        <sz val="8"/>
        <color rgb="FF3D3D3D"/>
        <rFont val="Microsoft Sans Serif"/>
        <family val="2"/>
      </rPr>
      <t>Aunar esfuerzos técnicos y recursos económicos para realizar el desarrollo de Proyectos Ambientales Escolares (PRAES) a través de procesos de educación ambiental en instituciones educativas urbanas y rurales en cuencas priorizadas del departamento, que lideran procesos en el marco de la Política Nacional de Educación Ambiental, de la zona centro, sur y norte del Valle del Cauca</t>
    </r>
  </si>
  <si>
    <t>Empresas Prestadoras de Servicios públicos la realización de los   estudios de vulnerabilidad de sus redes en un plazo para su ejecución,</t>
  </si>
  <si>
    <t>Empresas de Servicios Públicos</t>
  </si>
  <si>
    <t>Porcentaje de estudios de vulnerabilidad de sus redes</t>
  </si>
  <si>
    <t>identificara cartográficamente las diferentes alternativas de abastecimiento de agua para los diferentes usos que se plantean en el territorio.</t>
  </si>
  <si>
    <r>
      <rPr>
        <sz val="8"/>
        <rFont val="Microsoft Sans Serif"/>
        <family val="2"/>
      </rPr>
      <t>Dirección de Gestión del Medio Ambiente
Secretaría de Infraestructura
Secretaría Agropecuaria y</t>
    </r>
  </si>
  <si>
    <t>Número de estudios de identificación cartográfica de alternativas de abastecimiento de agua para diferenes yusos realizados</t>
  </si>
  <si>
    <t>Secretaría Agropecuaria: Consultar en otra dependencia.</t>
  </si>
  <si>
    <t>Plan Especial para el Conjunto Rozo, La Torre, La Acequia, plan maestro de acueducto y alcantarillado, sistema vial y zonificación detallada</t>
  </si>
  <si>
    <r>
      <rPr>
        <sz val="8"/>
        <rFont val="Microsoft Sans Serif"/>
        <family val="2"/>
      </rPr>
      <t>Secretaría de Planeación
Subdirección de Renovación Urbana y Vivienda de la Secretaría de Infraestructura</t>
    </r>
  </si>
  <si>
    <r>
      <rPr>
        <sz val="8"/>
        <rFont val="Microsoft Sans Serif"/>
        <family val="2"/>
      </rPr>
      <t>Porcentaje de avance del plan especial para el Conjunto Rozo, La Torre y la Acequia
Porcentaje de avance del plan maestro de acueducto y alcantarilladol para el Conjunto Rozo, La Torre y la Acequia
Porcentaje de avance del plan del sistema vial y zonificación detallada para el Conjunto</t>
    </r>
  </si>
  <si>
    <t>Adelantar un Plan Especial para el Conjunto Bolo La Italia, Bolo Alisal, Bolo San Isidro que incluye cartografía precisa, elaboración de un Plan Maestro de Acueducto y Alcantarillado, Vialidad secundaria y   zonificación detallada del mismo, el cual será presentado al Concejo  para su aprobación.</t>
  </si>
  <si>
    <r>
      <rPr>
        <sz val="8"/>
        <rFont val="Microsoft Sans Serif"/>
        <family val="2"/>
      </rPr>
      <t>Secretaría de Planeación
Subdirección de Infraestructura y Valorización de la Secretaría de</t>
    </r>
  </si>
  <si>
    <t>Número de planeas especiales adelantados para los diferentes conjuntos y sectores determinados  según proyecto del POT</t>
  </si>
  <si>
    <t>Realizar los estudios para localización y construcción de un sistema de tratamiento y disposición final de aguas servidas y para mitigación de impactos y recuperación del rio Aguaclara y las quebradas Chontaduro, Candelillas y Cocuyos.</t>
  </si>
  <si>
    <t>Porcentaje de avance de los estudios para la localización y construcción de un sistema de tratamiento y disposición final de aguas servidas y mitigación de</t>
  </si>
  <si>
    <t>Estudio para localización y construcción de un sistema de aguas servidas.</t>
  </si>
  <si>
    <t>Porcentaje del estudio para la localización y construcción de un sistema de aguas residuales desarrollado</t>
  </si>
  <si>
    <t>Construir la ampliación del acueducto mediante una conducción variante, captada de la tubería madre de la planta de tratamiento de Barrancas.</t>
  </si>
  <si>
    <t>Porcentaje de avance en la construcción de ampliación del acueducto panta de tratamiento de Barrancas</t>
  </si>
  <si>
    <t>Programa de Tratamiento y disposición final de efluentes industriales vertidos actualmente a los Ríos Cauca y Frayle.</t>
  </si>
  <si>
    <t>Número de programas de tratamiento y disposición final de efluentes indudstriales</t>
  </si>
  <si>
    <t>Adoptar mediante resolución y las normas urbanísticas y arquitectónicas que se requieran para la instalación de la infraestructura de telecomunicaciones en el suelo Urbano y Rural del municipio de Palmira</t>
  </si>
  <si>
    <t>299.U</t>
  </si>
  <si>
    <t>Porcentaje de resoluciones de las normas urbanísticas y arquitectónicas para la instalación de infraestructura de telecomunicaciones en el suelo</t>
  </si>
  <si>
    <t>Elaboración de un Plan Maestro para el manejo integral de los residuos sólidos.  Proyecto de Acuerdo de un Plan Maestro de los residuos    sólidos mediante sistemas o plantas de manejo integral en un plazo no mayor a un (1) ano</t>
  </si>
  <si>
    <t>43   46</t>
  </si>
  <si>
    <t>Número de planes maestros para el manejo integral de los residuos sólidos realizados</t>
  </si>
  <si>
    <r>
      <rPr>
        <sz val="8"/>
        <rFont val="Microsoft Sans Serif"/>
        <family val="2"/>
      </rPr>
      <t>De acuerdo con la Política Nacional para la Gestión Integral de los Residuos Sólidos, desde    el año 2004, Palmira cuenta con una herramienta de planificación desde la cual se   establecen las directrices y lineamientos para el manejo adecuado de los residuos sólidos a nivel municipal. En el año 2016 mediante Decreto 120 de 14 de abril de 2016 se adopta el Plan de Gestión Integral de Residuos Sólidos PGIRS 2016-2027.
Adicionalmente, se planteó la necesidad de crear dos políticas municipales para la planificación y manejo de los residuos sólidos, basada en la gestión integral y en la prestación del servicio de aseo de una manera coordinada. Es así como se diseñó el  Acuerdo 004 de 16 de marzo de 2016, del cual se conforma y reglamenta el comité coordinador y comité técnico de trabajo del PGIRS en el Municipio de Palmira, cuyo fin es la coordinación, ejecución de objetivos y directrices plasmadas en el documento de PGIRS, además de generar estrategias de coordinación con diferentes actores para alcanzar los logros.</t>
    </r>
  </si>
  <si>
    <t>DGMA mentciona que se tiene adptado el plan nacional para la gestión integral de residuos sólidos, a su vez se adopta una actualización en el año 2016. Se propone por parte de la entidad realizar dos políticas municipales. Es importante realizar seguimiento a esto.</t>
  </si>
  <si>
    <t>Adoptar y poner en ejecución el Plan Maestro de Acueducto y Alcantarillado para Palmira</t>
  </si>
  <si>
    <t>Número de planes maestros de acueducto y alcantarillados para Palmira adoptados y ejecutados</t>
  </si>
  <si>
    <t>Ejecutar un programa de construcción, reposición y mantenimiento para los sistemas de acueducto y alcantarillado rural</t>
  </si>
  <si>
    <t>Porcentaje del programa de construcción, reposición y mantenimiento para los sistemas de acueducto y alcantarillado rural ejecutado</t>
  </si>
  <si>
    <r>
      <rPr>
        <sz val="8"/>
        <rFont val="Microsoft Sans Serif"/>
        <family val="2"/>
      </rPr>
      <t>30000
habitantes beneficiad os</t>
    </r>
  </si>
  <si>
    <t>Informe de Gestión Aguas de Palmira (2016)</t>
  </si>
  <si>
    <t>En noviembre de 2016, Aquaoccidente entregó las obras de infraestructura, con el despliegue de 106.000 metros de tuberías para llevar el agua potable a los habitantes del Bolo San Isidro, Rozo, Charco Verde, La Torre y La Acequia, donde se beneficiaron aproximadamente 30.000 habitantes.</t>
  </si>
  <si>
    <r>
      <rPr>
        <sz val="8"/>
        <color rgb="FF0562C1"/>
        <rFont val="Calibri"/>
        <family val="1"/>
      </rPr>
      <t>MP-SDRU-OP-013- 2014</t>
    </r>
  </si>
  <si>
    <r>
      <rPr>
        <sz val="8"/>
        <color rgb="FF3D3D3D"/>
        <rFont val="Arial MT"/>
        <family val="2"/>
      </rPr>
      <t>PROYECTO: MANTENIMIENTO DE REDES DE ACUEDUCTO EN LOS CORREGIMIENTOS DE AMAIME, LA ACEQUIA Y VEREDA LA UNION,   LIMPIEZA DE LA LAGUNA DE OXIDACIÓN DEL CORREGIMIENTO DE CHONTADURO Y ALIMENTACIÓN ELECTRICA PRIMARIA DE LA  PLANTA DE TRATAMIENTO DE AGUAS RESIDUALES DEL CORREGIMIENTO LA HERRADURA</t>
    </r>
  </si>
  <si>
    <t>Formular y gestionar el proyecto para la construcción de la Planta de Tratamiento de Aguas Residuales PTAR</t>
  </si>
  <si>
    <t>Aguas de Palmira S.A</t>
  </si>
  <si>
    <t>Porcentaje del proyecto de construcción de la PTAR formulado y gestionado</t>
  </si>
  <si>
    <r>
      <rPr>
        <sz val="8"/>
        <rFont val="Microsoft Sans Serif"/>
        <family val="2"/>
      </rPr>
      <t>Seestructuró y se gestionó el proyecto para la construcción de la planta de tratamiento de aguas residuales del municipio de Palmira.
Se firmó convenio con la CVC, no obstante la construcción de la PTAR no se ha realizado por incumplimientos del contratista.</t>
    </r>
  </si>
  <si>
    <r>
      <rPr>
        <sz val="8"/>
        <color rgb="FF0562C1"/>
        <rFont val="Calibri"/>
        <family val="1"/>
      </rPr>
      <t>SABS 857 DE 2017</t>
    </r>
  </si>
  <si>
    <r>
      <rPr>
        <sz val="8"/>
        <color rgb="FF3D3D3D"/>
        <rFont val="Arial MT"/>
        <family val="2"/>
      </rPr>
      <t>AUNAR ESFUERZOS TÉCNICOS Y RECURSOS ECONÓMICOS PARA LA CONSTRUCCIÓN DE  PLANTA DE TRATAMIENTO DE AGUAS RESIDUALES DEL MUNICIPIO DE PALMIRA</t>
    </r>
  </si>
  <si>
    <t>Suelo y sistemas productivos.</t>
  </si>
  <si>
    <t>Crear el área de manejo especial del rio Cauca, correspondiente al Convenio de concertación para la producción más limpia de caña de azúcar con el sector azucarero.</t>
  </si>
  <si>
    <t>Número de áreas de manejo especial del rio Cauca para producción más limpia de caña</t>
  </si>
  <si>
    <t>Realizar los diques marginales al rio Cauca y sus tributarios deben ser concebidos conforme con el Acuerdo CVC No 23 de 1979 en términos     de distancia a la cual se construyen respecto a la orilla del rio Cauca, y obedeciendo a un diseño ingenieril de su trazado y sección transversal así como de su aprobación ante la autoridad ambiental y control durante su construcción. Los diques del sector agropecuario deben ser</t>
  </si>
  <si>
    <t>Porcentaje de avance de construcción de diques marginales del rio Cauca y sus tributarios determinados</t>
  </si>
  <si>
    <t>DTS diagnóstico gestión del riesgo</t>
  </si>
  <si>
    <t>Realizar la corona del Dique para sector agropecuario el correspondiente de una creciente de retorno de 1 a 30 años más el borde libre de un (1) metro, tal como lo define la  que para este efecto tiene estipulado la CVC en el proyecto de regulación del rio Cauca.</t>
  </si>
  <si>
    <t>Porcentaje de construcción de la corona del Dique para el sector agropecuario planteada</t>
  </si>
  <si>
    <t>La Administración Central en un plazo no mayor de un ano a partir de la vigencia del presente acuerdo reglamentara los usos del suelo a lo   largo de las vías que conforman la malla vial, al igual que la     arborización adecuada a localizarse paralelas a las vías mencionadas</t>
  </si>
  <si>
    <t>Número de planes de reglamentación de usos de   suelo para vias que conforman   la malla vial y parámetros para la arborización de la misma</t>
  </si>
  <si>
    <t>elaborará el plano del uso potencial del suelo.</t>
  </si>
  <si>
    <t>Número de planos de uso</t>
  </si>
  <si>
    <t>WEB: CVC</t>
  </si>
  <si>
    <t>Eliminar la requema del cultivo de caña y de todo cultivo, al igual que en plantillas.</t>
  </si>
  <si>
    <t>Número de requemas de todo cultivo identificados en el mes/año</t>
  </si>
  <si>
    <t>La requema según el artículo 4 de la Resolución 532 de 2005 está prohibida y en este sentido la autoridad ambiental puede entrar a realizar las sanciones del caso. De parte de esta Dirección, hemos atendido las peticiones y situaciones ambientales negativas que se generan por los diferentes tipos de conflagraciones en el cultivo de la caña.</t>
  </si>
  <si>
    <t>Si bien está prohibída esta práctica, no hay   un plan de acción como tal para erradicar  esta situación. Se ha realziado por parte del DGMA la respuesta reactiva a cada petición o queja, pero faltaría un plan te acción específico. Puede ser importante la intervención de la CVC como autoridad</t>
  </si>
  <si>
    <t>Complementación del distrito de riego Toche – La Veranera</t>
  </si>
  <si>
    <t>Adecuación/Mantenimie</t>
  </si>
  <si>
    <t>Porcentaje del distrito de riesgo</t>
  </si>
  <si>
    <t>Mediano</t>
  </si>
  <si>
    <t>A la fecha no se encuentran realizadas obras complementarias al distrito de riego.</t>
  </si>
  <si>
    <t>Construcción de los distritos de riego de Cabuyal - La Quisquina y el Meson</t>
  </si>
  <si>
    <t>Porcentaje de construcción de  los distritos de riesgo de  Cabuyal - La Quisquina y Meson</t>
  </si>
  <si>
    <t>No exiten registros de intervenciones realizadas</t>
  </si>
  <si>
    <t>Construcción de distritos de riego y proyectos agroalimentarios en corregimientos y veredas.</t>
  </si>
  <si>
    <t>Porcentaje de construcción de los distritos de riego y proyectos agroalimentarios en</t>
  </si>
  <si>
    <t>Elaborar el Plan de Manejo especial para el área de actividad agropecuaria, el cual deberá reglamentar el uso de parcelaciones y otros casos acorde con las potencialidades de la zona, e incorporará dichas decisiones al Plan de Ordenamiento Territorial.</t>
  </si>
  <si>
    <t>Número de planes de manejo especial para el área de actividad agropecuario determinado</t>
  </si>
  <si>
    <t>La dependencia formuló un Plan Agropucuario Municipal, conforme a los lineamientos determindos por la Secratía Departamental del Ambiente, Agricultura y Pesca.</t>
  </si>
  <si>
    <t>119-18</t>
  </si>
  <si>
    <r>
      <rPr>
        <sz val="8"/>
        <color rgb="FF3D3D3D"/>
        <rFont val="Microsoft Sans Serif"/>
        <family val="2"/>
      </rPr>
      <t>Anuar esfuerzos para la ejecución conjunta del componente denominado "Servicio de asistencia técnica agropecuaria dirigida a pequeños productores", correspondientes al objeto especifico   1 "incrementar el acceso a nuevas tecnologías agrícolas" del proyecto "FORTALECIMIENTO ORGANIZATIVO, AGROEMPRESARIAL Y TECNOLÓGICO A PRODUCTORES FRUTÍCOLAS EN 29 MUNICIPIOS DEL VALLE DEL CAUCA"</t>
    </r>
  </si>
  <si>
    <t>AF-PSP-020-06</t>
  </si>
  <si>
    <r>
      <rPr>
        <sz val="8"/>
        <color rgb="FF3D3D3D"/>
        <rFont val="Microsoft Sans Serif"/>
        <family val="2"/>
      </rPr>
      <t>ASISTENCIA CAPACITACION EN DESARROLLO DE PRODUCCIONES AGROPECUARIAS</t>
    </r>
  </si>
  <si>
    <t>Elaborar la cartografía a escala apropiada la delimitación precisa de todas las áreas de actividad en un plazo no mayor de dos (2) anos.</t>
  </si>
  <si>
    <t>Porcentaje de la cartografía a escala de la delimitación precisa de todas las áreas de actividad</t>
  </si>
  <si>
    <t>Elaborar el Plan de Desarrollo turístico para el Municipio de Palmira.</t>
  </si>
  <si>
    <t>Tr. 2021-310.8.1.158</t>
  </si>
  <si>
    <t>Envían Política Pública y el Plan de Desarrollo 2019 – 2028 y Plan de mercadeo de Palmira.   Se está haciendo el levantamiento del inventario turístico</t>
  </si>
  <si>
    <t>LP-SHCP-003-2</t>
  </si>
  <si>
    <r>
      <rPr>
        <sz val="8"/>
        <color rgb="FF3D3D3D"/>
        <rFont val="Microsoft Sans Serif"/>
        <family val="2"/>
      </rPr>
      <t>CONTRATO DE CONCESION PARA CONTRATAR    UN INVERSIONISTA QUE REALICE LA  FINANCIACIÓN, LOS ESTUDIOS, DISEÑOS,     GESTIÓN SOCIAL, GESTIÓN AMBIENTAL Y CONSTRUCCIÓN DE LAS OBRAS Y PROYECTOS DE INFRAESTRUCTURA DEPORTIVA, EDUCATIVA, DE DOTACIÓN Y FORTALECIMIENTO DE SEGURIDAD Y DE DESARROLLO TURÍSTICO EN EL DEPARTAMENTO DEL VALLE DEL CAUCA DE CONFORMIDAD CON LA AUTORIZACIÓN  OTORGADA AL GOBERNADOR DEL   DEPARTAMENTO MEDIANTE LA ORDENANZA NO. 280 DE 2009</t>
    </r>
  </si>
  <si>
    <t>Elaborar el Plan maestro con miras a consolidar la zona adyacente al Aeropuerto como polo de desarrollo turístico de proyección nacional e internacional, el cual se pondrá a consideración del Concejo mediante Proyecto de Acuerdo.</t>
  </si>
  <si>
    <t>Número de planes maestros  para la consolidación de la zona adyacente al  aeropuerto como polo de desarrollo turístico</t>
  </si>
  <si>
    <t>Elaborar los estudios necesarios para desarrollar proyectos turísticos en Los Ceibos y Aguaclara.</t>
  </si>
  <si>
    <t>Porcentaje de estudios necesarios para desarrollar proyectos turísticos en Los</t>
  </si>
  <si>
    <t>Elaborar el plan para el desarrollo y consolidación de esta área con  base en el cual se propiciará la localización de servicios de escala regional y se consolidará una plataforma exportadora competitiva en el contexto nacional e internacional incluyendo servicios hoteleros.</t>
  </si>
  <si>
    <t>Número de planes para el desarrollo y la consolidación de servicios a escalada regional con plataformas exportadores según criterios del POT</t>
  </si>
  <si>
    <t>Elaborar los estudios que viabilicen los usos agroindustriales y manufactureros en los centros poblados.</t>
  </si>
  <si>
    <r>
      <rPr>
        <sz val="8"/>
        <rFont val="Microsoft Sans Serif"/>
        <family val="2"/>
      </rPr>
      <t>Secretaría Agropecuaria y de Desarrollo Rural
Dirección de emprendimiento y</t>
    </r>
  </si>
  <si>
    <t>Porcentaje de estudios para viabilizar usos agroindustriales y manufactureros en los centros poblados</t>
  </si>
  <si>
    <t>No existen registros de estudios realizados a la fecha.</t>
  </si>
  <si>
    <t>Identificar y localizar los puntos críticos ocasionados por el material de arrastre para el control y fijación de cotas de explotación, de manera preliminar en un plazo no mayor de tres (3) anos contados a partir de la vigencia del presente acuerdo y será presentado al Concejo para su aprobación</t>
  </si>
  <si>
    <t>Porcentaje de estudio realizado para identificar y localizar los puntos críticos ocasionados por el material de arrastre para control y fijación de cotas de</t>
  </si>
  <si>
    <t>Secretaría Agropecuaria: Consultar en otra dependencia</t>
  </si>
  <si>
    <t>Ajustar la delimitación de áreas de actividad contenida en el presente Acuerdo para el Conjunto Bolo Alisal, Bolo La Italia, Bolo San Isidro, la Administración Municipal y el Instituto Nacional de Vías y la Autoridad Ambiental, acuerden el trazado definitivo de la malla vial en este sector.</t>
  </si>
  <si>
    <t>Porcentaje de ajuste de la limitación para las áreas de actividad contenida en las zonas definidas por el POT con su respectivo trazado de la malla</t>
  </si>
  <si>
    <t>Diseñar e implementar el programa de recuperación de suelos para la Adecuación de las zonas no ocupable que consiste básicamente en su relleno con escombros compactados, suelos inorgánicos y suelos orgánicos, en consecuencia y previa autorización de la Autoridad ambiental estos sitios podrán ser usados como escombreras transitorias</t>
  </si>
  <si>
    <t>Porcentaje del programa de recuperación de suelos par la adecuación de zonas no ocupables diseñado e implementado</t>
  </si>
  <si>
    <r>
      <rPr>
        <sz val="8"/>
        <rFont val="Microsoft Sans Serif"/>
        <family val="2"/>
      </rPr>
      <t>No se ha realizado recuperación de suelos degradados por la actividad de explotación de material arcilloso. Igualmente no se ha realizado trámite en la CVC para disponer de un sitio transitorio, mientras se dispone de un sitio para disposición final de RCD.
Se le solicitó a la Secretaria de Infraestructura mediante oficio con TRD 2021-330.8.1.255, considerar en su Plan de Acción la recuperación del suelo del predio con matricula   inmobiliaria 378-37064, suelo suburbano, según acuerdo 109 por el cual se adopta el POT, ubicado en la carrera 38 No 41-63-45-302 del Barrio Coronado.</t>
    </r>
  </si>
  <si>
    <t>No se han llevado a cabo las acciones pertinentes del caso por la DGMA, y se requiere internveción y participación activida de la CVC y la Secre. De Infraestructura.</t>
  </si>
  <si>
    <t>La Hacienda San Pablo, cederá a título gratuito a favor del Municipio, un lote de tres (3) Has., localizadas al occidente del límite del centro  poblado. En consecuencia, el Alcalde presentara al Concejo un     proyecto de acuerdo en el término de seis (6) meses contados a partir    de la vigencia del presente Acuerdo, para definir los usos del suelo y</t>
  </si>
  <si>
    <t>Subsecretaria de Gestión Recursos Físicos y Servicios</t>
  </si>
  <si>
    <t>Diseñar e implementar el programa de recuperación de suelos para la Adecuación de las zonas no ocupable que consiste básicamente en su relleno con escombros compactados, suelos inorgánicos y suelos orgánicos, en consecuencia y previa autorización de la Autoridad ambiental estos sitios podran ser usados como escombreras transitorias</t>
  </si>
  <si>
    <t>Realizar un estudio donde se defina la futura localización de industrias cercanas al perímetro urbano de mediana y pequeña escala, además    de las agroindustriales y manufactureras de bajo impacto ambiental, con  el fin de identificar suelos aptos para el asentamiento de nuevas industrias y el reasentamiento de otras que debido a sus impactos sean</t>
  </si>
  <si>
    <t>Número de estudios para definir la localización futura de la industria cercana al perímeto urbano según lo especificado en el POT</t>
  </si>
  <si>
    <t>Establecer los criterios para la regularización de todas las industrias localizadas en suelo urbano del Municipio de Palmira.</t>
  </si>
  <si>
    <t>Porcertaje de los criterios para la regulación de todas las  industrias localizadas en suerlo</t>
  </si>
  <si>
    <t>Reglamentar los usos del suelo que deben presentar Planes de regularización en el Municipio de Palmira</t>
  </si>
  <si>
    <t>299.m</t>
  </si>
  <si>
    <t>Porcentaje de usos de suelo con planes de regulación reglamentados</t>
  </si>
  <si>
    <t>Reglamentaci ón - Decreto 904 de 2020</t>
  </si>
  <si>
    <t>Se adoptó el  Decreto 904 de 2020 "Por medio del cual se reglamenta el procedimiento, la consulta preliminar, formulación y adopción de los planes de mplantación y regularización  en el municipio de Palmira y se deroga el Decreto No. 208 de agosto 11 de 2014 y la  ciircular de doctrina No. 008 de septiembre de 2018".</t>
  </si>
  <si>
    <t>Establecer el procedimiento para la presentacion de la consulta preliminar y formulación de Plan de regularización.</t>
  </si>
  <si>
    <t>299.Q</t>
  </si>
  <si>
    <t>Porcentaje de procedimiento  para la presentación de la consulta preliminar y formulación de plan de regulación establecido</t>
  </si>
  <si>
    <t>Establecer el procedimiento para la aprobación de los Planes Zonales.</t>
  </si>
  <si>
    <t>299.R</t>
  </si>
  <si>
    <t>Porcentaje de procedimiento para la aprobación de los</t>
  </si>
  <si>
    <t>Realizar estudios correspondientes para evaluar la aptitud del suelo suburbano de Coronado, con el fin de ser incorporado dentro del perímetro urbano dado sus características urbanísticas.</t>
  </si>
  <si>
    <t>310c</t>
  </si>
  <si>
    <t>Porcentaje de estudios para evaluar la aptitud del suelo suburbano de Coronado</t>
  </si>
  <si>
    <t>Ejecutar un programa integral de desarrollo empresarial en el marco de  la Agenda de Competitividad de Palmira</t>
  </si>
  <si>
    <t>Número de programas integrales de desarrollo empresarial ejecutados</t>
  </si>
  <si>
    <r>
      <rPr>
        <sz val="8"/>
        <rFont val="Microsoft Sans Serif"/>
        <family val="2"/>
      </rPr>
      <t>Informe de Gestión Desarrollo Económico y Agrícola
TRD- 2021-
310.8.1.158</t>
    </r>
  </si>
  <si>
    <t>En el Informe de Gestión de Desarrollo Económico y Agrícola, se reportaron los indicadores  de productos, donde se describe el programa de fomento para la modernización e  innovación fueron reportados por la secretaría como ejecutados
Ahora bien, actualmente la Dirección de Desarrollo Empresarial informa que que a través de    la permanente y dinámica gestión desde la Dirección de Emprendimiento se ha logrado que   el municipio de Palmira sea parte del Corredor Turístico del Pacifico. Estrategia priorizada      por el viceministerio de turismo, en el desarrollo de proyectos para el desarrollo turístico del País, es por eso que se hace significativo que se haga inclusión en el POT de nueva Generación del USO DE SUELO TURÍSTICO del sector rural de Palmira el cual se ajuste al   Plan Decenal de Desarrollo Turístico del Municipio de Palmira 2019 – 2028. Como está delimitado en la política pública de turismo.
Y si bien al momento no se ha truncado ningún proyecto estratégico si limita las actividades  de las comunidades rurales en los proyectos de turismo rural comunitario, así como los prestadores de servicios turísticos de la zona rural del municipio.</t>
  </si>
  <si>
    <t>Ha realizado acciones desde las funciones que le son permitidas a la entidad.</t>
  </si>
  <si>
    <t>Dts formulación componente rural</t>
  </si>
  <si>
    <t>Incrementar en 40% el recaudo del impuesto predial unificado y en 30%  el recaudo del impuesto industria y comercio ICA</t>
  </si>
  <si>
    <t>Secretaría de Hacienda</t>
  </si>
  <si>
    <r>
      <rPr>
        <sz val="8"/>
        <rFont val="Calibri"/>
        <family val="1"/>
      </rPr>
      <t>Año: 2014; IPU:
41657683
919; ICA:
34224255
731
Año: 2015; IPU:
40267941
715; ICA:
36628151
707</t>
    </r>
  </si>
  <si>
    <r>
      <rPr>
        <sz val="8"/>
        <rFont val="Microsoft Sans Serif"/>
        <family val="2"/>
      </rPr>
      <t>Año: 2016; IPU:
47548748
816,05; ICA: 37489027
307
Año: 2017; IPU:
49028002
277,03; ICA: 42701562
049
Año: 2018; IPU:
52323132
368; ICA:
43021951
151,86V
Año: 2019; IPU:
55928151</t>
    </r>
  </si>
  <si>
    <r>
      <rPr>
        <sz val="8"/>
        <rFont val="Microsoft Sans Serif"/>
        <family val="2"/>
      </rPr>
      <t>Año: 2020; IPU:
54967555
885; ICA:
50406229
355
Año: Corte Nov.2020; IPU: 54967555
885; ICA:
50406229
355</t>
    </r>
  </si>
  <si>
    <r>
      <rPr>
        <sz val="8"/>
        <rFont val="Calibri"/>
        <family val="1"/>
      </rPr>
      <t>56% PREDIAL
273% ICA</t>
    </r>
  </si>
  <si>
    <r>
      <rPr>
        <sz val="8"/>
        <rFont val="Calibri"/>
        <family val="1"/>
      </rPr>
      <t>Reportes de ejecuciòn de ingresos - Secretaria de Hacienda</t>
    </r>
  </si>
  <si>
    <r>
      <rPr>
        <sz val="8"/>
        <rFont val="Calibri"/>
        <family val="1"/>
      </rPr>
      <t>nov. 2021</t>
    </r>
  </si>
  <si>
    <t>Se evidencia un crecimiento del 82% en el Impuesto de industria y comerciòn, y un aumento  de 23% del Impuesto predial</t>
  </si>
  <si>
    <t xml:space="preserve">Informe de esquema de financiación de la terminal </t>
  </si>
  <si>
    <t>Vías y transporte</t>
  </si>
  <si>
    <t>Habilitar el corredor férreo Cali-Palmira-Pradera.</t>
  </si>
  <si>
    <t>Número de corredores férreos habilitados</t>
  </si>
  <si>
    <t>Recuperar las Estaciones férreas de Guanabanal, Caucaseco, Manuelita, y Palmira</t>
  </si>
  <si>
    <t>Subdirección de Infraestructura y Valorización de la Secretaría de Infraestructura y Subsecretaría de Desarrollo Estratégico de Movilidad de la Secretaría</t>
  </si>
  <si>
    <t>Número de estaciones férreas recuperadas</t>
  </si>
  <si>
    <t>Gestionar y planear conjuntamente con el Ministerio de Transporte, ferrovías y el Sector Manufacturero de los Departamentos de Cauca y Valle, el “ Corredor férreo de Carga que integre a Palmira con el Pacifico, Yumbo y el área de influencia de la Ley Páez y ley Quimbaya</t>
  </si>
  <si>
    <t>Número de proyectos para ejecutar gestionados y planeados del corredor férreo de carga integrado con los</t>
  </si>
  <si>
    <t>La concesión de la malla vial a la altura de La Torre, deberá tener en cuenta en su diseño y construcción, que se encuentre alejada del Rio Cauca, Rio Guachal y la Zona del Basin del Cauca, a una distancia no inferior a 1.000 mts.</t>
  </si>
  <si>
    <t>Distancia de la concesión de la malla vial a la altura de La Torre  a los rios Cauca, Guachal y Zona del Basin del Cauca</t>
  </si>
  <si>
    <t>VJ-VE-APP-IPB-0</t>
  </si>
  <si>
    <t>Seleccionar la Oferta más favorable para la Adjudicación de un (1) Contrato de Concesión cuyo objeto será el otorgamiento de una concesión que, bajo el esquema de Asociación Público Privada en  los términos de la Ley 1508 de 2012, permita llevar   a cabo financiación, elaboración de estudios y diseños definitivos, gestión ambiental, gestión predial, gestión social, construcción, rehabilitación, operación y mantenimiento del proyecto Nueva   Malla Vial del Valle del Cauca – Corredor Accesos Cali y Palmira de acuerdo con el Apéndice Técnico    1 de la Minuta del Contrato</t>
  </si>
  <si>
    <r>
      <rPr>
        <sz val="8"/>
        <color rgb="FF3D3D3D"/>
        <rFont val="Microsoft Sans Serif"/>
        <family val="2"/>
      </rPr>
      <t>LAS PARTES ACUERDAN ADELANTAR CONJUNTAMENTE EL PROYECTO VIAL DENOMINADO "MALLA VIAL
DEL VALLE DEL CAUCA Y DEL CAUCA" A TRAVES DEL OTORGAMIENTO DE UNA CONCESION QUE INCLUYE ADEMAS LOS TRAMOS PERTENECIENTES A LA INFRAESTRUCTURA VIAL NACIONAL, LOS TRAMOS DE CARRETERA;1) CERRITO- ROZO-PALMASECA DE UNA LONGITUD APROXIMADA DE 26 KILOMETROS 2) CENCAR- AEROPUERTO-INTERC- SECCION RECTA CALI-  PALMIRA DE UNA LONGITUD APROXIMADA DE 13 KILOMETROS Y C) ROZO-PASO DE LA TORRE EN LA NUEVA VAIENTE DE YUMBO, DE UNA LONGITUD APROXIMADA DE 27 KILOMETROS,
PERTENECIENTESD A LA</t>
    </r>
  </si>
  <si>
    <t>Completar la estructura en forma de estrella o mano abierta de la red vial en torno a la Cabecera Municipal</t>
  </si>
  <si>
    <t>Porcentaje de la estructura faltante de la red vial en torno a la Cabecera Municipal en forma de estralla o mano abierta completada</t>
  </si>
  <si>
    <t>Contrato suscrito desde el año 2020 según datos SECOP</t>
  </si>
  <si>
    <t>Contratos suscritos  según datos SECOP que aportan a  completar la red vial</t>
  </si>
  <si>
    <r>
      <rPr>
        <sz val="8"/>
        <color rgb="FF3D3D3D"/>
        <rFont val="Microsoft Sans Serif"/>
        <family val="2"/>
      </rPr>
      <t>Seleccionar la Oferta más favorable para la Adjudicación de un (1) Contrato de Concesión cuyo objeto será el otorgamiento de una concesión que, bajo el esquema de Asociación Público Privada en  los términos de la Ley 1508 de 2012, permita llevar   a cabo financiación, elaboración de estudios y diseños definitivos, gestión ambiental, gestión predial, gestión social, construcción, rehabilitación, operación y mantenimiento del proyecto Nueva   Malla Vial del Valle del Cauca – Corredor Accesos Cali y Palmira de acuerdo con el Apéndice Técnico    1 de la Minuta del Contrato</t>
    </r>
  </si>
  <si>
    <r>
      <rPr>
        <sz val="8"/>
        <color rgb="FF3D3D3D"/>
        <rFont val="Microsoft Sans Serif"/>
        <family val="2"/>
      </rPr>
      <t>LAS PARTES ACUERDAN ADELANTAR CONJUNTAMENTE EL PROY</t>
    </r>
  </si>
  <si>
    <t>MP-1009-2020</t>
  </si>
  <si>
    <t>CONSTRUCCION E INSTALACION DE UNA INTERSECCION SEMAFORICA UBICADA EN EL CRUCE DE LA CALLE 57 CON CARRERA 25 Y LA INTERCONEXION DE DOS CRUCES VIALES SEMAFORIZADOS EXISTENTES EN EL MUNICIPIO DE PALMIRA</t>
  </si>
  <si>
    <t>MP-1231-2022</t>
  </si>
  <si>
    <t>ADECUACIÓN MODERNIZACIÓN MEJORAMIENTO Y OBRAS COMPLEMENTARIAS DE LA RED SEMAFÓRICA DEL MUNICIPIO DE PALMIRA</t>
  </si>
  <si>
    <t>MP-1418-2021</t>
  </si>
  <si>
    <t>MODERNIZACIÓN FORTALECIMIENTO Y OBRAS COMPLEMENTARIAS DE LA RED SEMAFÓRICA PARA EL MUNICIPIO DE PALMIRA</t>
  </si>
  <si>
    <t>Completar el eje Rozo – Coronado</t>
  </si>
  <si>
    <t>Porcentaje de eje Rozo - Coronado completado</t>
  </si>
  <si>
    <t>La concesión de la malla vial a la altura del conjunto poblacional de los bolos, se revisará y trazara localizando sus obras complementarias incluyendo espacios de retorno, intercambiadores viales, bahías de parqueo, puentes elevados peatonales y vehiculares, ciclovías, concertados previamente con las necesidades de la comunidad  asentada en el conjunto poblacional de los bolos, evitando conflictos sociales y la desintegración del núcleo poblado.</t>
  </si>
  <si>
    <t>Porcentaje de cumplimiento e inclusión de las necesidades y caracteristicas especificadas en el POT para el proyecto malla vial a la altura del conjunto poblacional de los bolos.</t>
  </si>
  <si>
    <r>
      <rPr>
        <sz val="8"/>
        <color rgb="FF3D3D3D"/>
        <rFont val="Microsoft Sans Serif"/>
        <family val="2"/>
      </rPr>
      <t>LAS PARTES ACUERDAN ADELANTAR CONJUNTAMENTE EL PROYECTO VIAL DENOMINADO "MALLA VIAL DEL VALLE DEL CAUCA Y DEL CAUCA" A TRAVES DEL OTORGAMIENTO DE UNA CONCESION QUE INCLUYE ADEMAS LOS TRAMOS PERTENECIENTES A LA INFRAESTRUCTURA VIAL NACIONAL, LOS TRAMOS DE CARRETERA;1) CERRITO-ROZO-PALMASECA DE UNA LONGITUD APROXIMADA DE 26 KILOMETROS 2) CENCAR-AER</t>
    </r>
  </si>
  <si>
    <t>Adecuación de la vía Palmira-Tablones Los Ceibos-La Esperanza- Puente las águilas-Salinas-Pozo Verde Auji- Toche-Cabuyal-Combia para reconstruir y realizar el tramo puente de las águilas-Salinas.</t>
  </si>
  <si>
    <t>Porcentaje de la vía Palmira - Tablones y  las especificadas en el POT adecuadas para la reconstruicción y realización del tramo puente de las Águilas- Salinas</t>
  </si>
  <si>
    <t>peatonalización y semipeatonalizacion de vías, dando prioridad a la Calle 30, en el tramo comprendido entre la carrera 31 y la carrera 23.</t>
  </si>
  <si>
    <t>secretaría de Desarrollo Estratégico de Movilidad de la Secretaría de Tránsito y Transporte</t>
  </si>
  <si>
    <t>Porcentaje de ejecución de la peatonalización y semipeatolización de vias especificadas</t>
  </si>
  <si>
    <t>MP-LP-SDRU-OP</t>
  </si>
  <si>
    <r>
      <rPr>
        <sz val="8"/>
        <color rgb="FF3D3D3D"/>
        <rFont val="Microsoft Sans Serif"/>
        <family val="2"/>
      </rPr>
      <t>CONSTRUCCIÓN DE 2 AULAS MÚLTIPLES EN EL SEGUNDO PISO DEL SECTOR DEL RESTAURANTE DE LA SEDE CENTRAL, INSTITUCIÓN EDUCATIVA SAN VICENTE, EN PALMIRA</t>
    </r>
  </si>
  <si>
    <t>Realizar los estudios correspondientes a la implementación de un sistema de Terminal que garantice el Transporte de pasajeros y carga en la ciudad</t>
  </si>
  <si>
    <t>Secretaría de Desarrollo Estratégico de Movilidad de la Secretaría de Tránsito y Transporte</t>
  </si>
  <si>
    <t>Porcentaje de estudios correspondientes a la implementación de un sistema de Terminal que garantice el</t>
  </si>
  <si>
    <t>Realizar los estudios pertinentes para la formulación del Plan de Movilidad, y su adopción por Decreto Municipal, de conformidad con lo establecido en la Ley N° 1083 de 2.006. (Art 191)</t>
  </si>
  <si>
    <t>Porcentaje  de avances  de estudios realizados para la formulación del Plan de Movilidad, y su adopción por Decreto Municipal, de conformidad con lo establecido en la Ley N° 1083 de 2.006. (Art</t>
  </si>
  <si>
    <r>
      <rPr>
        <sz val="8"/>
        <rFont val="Microsoft Sans Serif"/>
        <family val="2"/>
      </rPr>
      <t xml:space="preserve">Crear el </t>
    </r>
    <r>
      <rPr>
        <b/>
        <sz val="8"/>
        <rFont val="Arial"/>
        <family val="2"/>
      </rPr>
      <t>Comité Municipal de Aplicación Vial Urbana”</t>
    </r>
    <r>
      <rPr>
        <sz val="8"/>
        <rFont val="Microsoft Sans Serif"/>
        <family val="2"/>
      </rPr>
      <t>, el cual tendrá como función la asesoría a la Secretaría de Planeación en los procesos físicos del ordenamiento relacionados con el sistema vial y de movilidad.</t>
    </r>
  </si>
  <si>
    <t>215-A</t>
  </si>
  <si>
    <t>Ejecutar un programa de mantenimiento a la infraestructura vial</t>
  </si>
  <si>
    <t>Número de programas de mantenimiento a la infraestructura vial ejecutados</t>
  </si>
  <si>
    <t>Debido a que no se obtuvo respuesta a la solicitud de agosto 16 de 2022 NI_2022-162.8.1.348_Subdirección de Infraestructura y Valorización de la Secretaría de Infraestructura, se consultó información de contratos suscritos, que permitirán el mantenimiento de la vía Amaime -Boyacá</t>
  </si>
  <si>
    <t>MP-1096-2022</t>
  </si>
  <si>
    <t>CONSTRUCCIÓN Y MANTENIMIENTO DE LA VÍA QUE CONECTA A LOS CORREGIMIENTOS DE AMAIME Y BOYACÁ DEL MUNICIPIO DE PALMIRA  VALLE DEL CAUCA EN EL MARCO DEL PROGRAMA DE COLOMBIA RURAL SEGÚN EL CONVENIO INTERADMINISTRATIVO No 2278 SUSCRITO CON EL INVIAS</t>
  </si>
  <si>
    <t>Formular y ejecutar un programa de obras de infraestructura vial</t>
  </si>
  <si>
    <t>Porcentaje de programas de obras de infraestructura formulados y ejecutados</t>
  </si>
  <si>
    <t>Debido a que no se obtuvo respuesta a la solicitud de agosto 16 de 2022 NI_2022-162.8.1.348_Subdirección de Infraestructura y Valorización de la Secretaría de Infraestructura, se consultó información de contratos suscritos, que permitirán ampliar el sistema de bicicletas públicas, adecuaciones para el tráfico vial</t>
  </si>
  <si>
    <t>Debido a que no se obtuvo respuesta a la solicitud de agosto 16 de 2022 NI_2022-162.8.1.348_Subdirección de Infraestructura y Valorización de la Secretaría de Infraestructura, se registra el avance a partir de obras identificadas en SECOP</t>
  </si>
  <si>
    <t>MP-1388-2022</t>
  </si>
  <si>
    <t>CONSTRUCCIÓN AMPLIACIÓN Y ADECUACIÓN DEL SISTEMA DE BICICLETAS PÚBLICO  PALMIBICI EN EL MUNICIPIO DE PALMIRA VALLE DEL CAUCA</t>
  </si>
  <si>
    <t>MP-1422-2022</t>
  </si>
  <si>
    <t>SEÑALIZACIÓN HORIZONTAL VERTICAL E INSTALACIÓN DE DISPOSITIVOS DE CANALIZACIÓN DEL TRÁFICO EN EL MUNICIPIO DE PALMIRA VALLE DEL CAUCA</t>
  </si>
  <si>
    <t>MP-1038-2021</t>
  </si>
  <si>
    <t>EJECUTAR E IMPLEMENTAR LA SEÑALIZACIÓN Y DISPOSITIVOS VIALES REQUERIDOS POR EL MUNICIPIO DE PALMIRA PARA LA AMPLIACIÓN DE LA COBERTURA DE LA RED DE CICLOINFRAESTRUCTURA Y EFECTUAR LAS ACCIONES DE URBANISMO TÁCTICO ESTABLECIDAS CON EL OBJETIVO DE MEJORAR LAS CONDICIONES DE SEGURIDAD VIAL Y MOVILIDAD</t>
  </si>
  <si>
    <t>MP-0943-2022</t>
  </si>
  <si>
    <t>MANTENIMIENTO Y CONSERVACIÓN DE VÍAS TERCIARIAS MEDIANTE LA CONSTRUCCIÓN DE CUNETAS EN LA COMUNA 14 DEL MUNICIPIO DE PALMIRA VALLE DEL CAUCA</t>
  </si>
  <si>
    <t>MP-1405-2021</t>
  </si>
  <si>
    <t>CONSTRUCCIÓN E INSTALACIÓN DE SEIS BICIPARQUEADEROS EN EL MUNICIPIO DE PALMIRA VALLE DEL CAUCA</t>
  </si>
  <si>
    <r>
      <rPr>
        <sz val="8"/>
        <color rgb="FF3D3D3D"/>
        <rFont val="Microsoft Sans Serif"/>
        <family val="2"/>
      </rPr>
      <t>OPUERTO-INTERC-SECCION RECTA CALI-PALMIRA DE UNA LONGITUD APROXIMADA DE 13 KILOMETROS Y C) ROZO-PASO DE LA TORRE EN LA NUEVA VAIENTE DE YUMBO, DE UNA LONGITUD APROXIMADA DE 27 KILOMETROS, PER</t>
    </r>
  </si>
  <si>
    <t>Formular e implementar el Plan Estratégico de Movilidad</t>
  </si>
  <si>
    <t>Secretaría de Desarrollo Estratégico de Movilidad de la Secretaría de</t>
  </si>
  <si>
    <t>Número de planes estratégicos de movilidad formulados e implementados</t>
  </si>
  <si>
    <t>Realizar un estudio técnico detallado de vías de acceso y uno de redes de servicios públicos que garanticen la construcción y operación del Terminal de Transporte intermunicipal</t>
  </si>
  <si>
    <r>
      <rPr>
        <sz val="8"/>
        <rFont val="Microsoft Sans Serif"/>
        <family val="2"/>
      </rPr>
      <t>Número de estudios técnicos detallados y de vias de acceso en función a la terminal de transporte intermunicipal realizados
Número de estudios estudios técnicos de redes de servicios públicos en función a la terminal de transporte intermunicipal</t>
    </r>
  </si>
  <si>
    <t>Vivienda</t>
  </si>
  <si>
    <t>Seguimiento al Programa de Ejecución que establecen los predios que se declaran de desarrollo y construcción prioritaria</t>
  </si>
  <si>
    <t>Las zonas sujetas a la participación en plusvalía para el municipio de Palmira serán reglamentadas mediante decreto Municipal en un periodo de doce (12) meses contados a partir de la aprobación del presente</t>
  </si>
  <si>
    <t>Porcentaje zonas sujetas a la participación en plusvalía reglamentadas por decreto</t>
  </si>
  <si>
    <t>Reglametaciones, Decreto 287 de 2021</t>
  </si>
  <si>
    <t>30 de diciembre 2021.</t>
  </si>
  <si>
    <t>Por medio del cual se reglamenta el procedimiento de la participación en plusvalía</t>
  </si>
  <si>
    <t>Delimitara al interior del perímetro para los centros poblados mayores y menores, las áreas de consolidación en su respectivo núcleo para Viviendas Tipo 3, conforme a lo dispuesto en los planes especiales que se desarrollen para los centros poblados definidos en el sistema de</t>
  </si>
  <si>
    <t>92 - 107</t>
  </si>
  <si>
    <t>Porcentaje del estudio para delimitar las áreas de consolidación para las viviendas tipo 3 de centros poblados</t>
  </si>
  <si>
    <t>Reglametacio nes, Decreto 303 de 2021</t>
  </si>
  <si>
    <t>Reglametaciones, Decreto 303 de 2021 - Por medio del cual se reglamentan los aprovechamientos y normas volumétricas para los usos establecidos en el artículo 92 del plan de ordenamiento territorial</t>
  </si>
  <si>
    <t>Secretaría de Desarrollo y renovación Urbana o la dependencia municipal que tenga asignada la función, y la Secretaría de Planeación Municipal,  deberán desarrollar el respectivo diagnostico territorial de   las zonas que serán objeto de aplicación de los programas de mejoramiento Integral, con el fin de reconocer dichos territorios y tener</t>
  </si>
  <si>
    <t>Estudios y diseños</t>
  </si>
  <si>
    <t>Porcentaje del diagnóstico territorial de las zonas sujetas a objetos de aplicación de los programas de mejoramiento integral realizado</t>
  </si>
  <si>
    <t>Número de subsidios de vivienda gestionados</t>
  </si>
  <si>
    <r>
      <rPr>
        <sz val="8"/>
        <rFont val="Microsoft Sans Serif"/>
        <family val="2"/>
      </rPr>
      <t>163
1171</t>
    </r>
  </si>
  <si>
    <r>
      <rPr>
        <sz val="8"/>
        <rFont val="Microsoft Sans Serif"/>
        <family val="2"/>
      </rPr>
      <t>1697
433
493
378</t>
    </r>
  </si>
  <si>
    <r>
      <rPr>
        <sz val="8"/>
        <rFont val="Microsoft Sans Serif"/>
        <family val="2"/>
      </rPr>
      <t>357
294</t>
    </r>
  </si>
  <si>
    <t>Datos Abiertos: Subsidios De Vivienda Asignados - Ministerio de Vivienda Ciudad y</t>
  </si>
  <si>
    <t>Considerando que el plazo de ejecución del POT ha sobrepasado en una vigencia adicional a su planeación, esta meta sobrepasa el objetivo planteado.</t>
  </si>
  <si>
    <t>Politico-Administrativa</t>
  </si>
  <si>
    <t>Presentar acuerdo sobre el resto de las edificaciones existentes que por su valor histórico y cultural ameriten la intervención de la Municipalidad.</t>
  </si>
  <si>
    <t>60 - 62</t>
  </si>
  <si>
    <t>Número de acuerdos presentados sobre las edificaciones existentes que por su valor histórico y cultural</t>
  </si>
  <si>
    <t>Diseñar e implementar un sistema de indicadores de seguimiento y evaluación permanente del Plan de Ordenamiento Territorial, que se sujetará a lo estipulado en el artículo 29 Ley 388.</t>
  </si>
  <si>
    <r>
      <rPr>
        <sz val="8"/>
        <rFont val="Microsoft Sans Serif"/>
        <family val="2"/>
      </rPr>
      <t>WEB:
Secretaria de Planeación
https://planeac ion.palmira.go v.co/expedien</t>
    </r>
  </si>
  <si>
    <r>
      <rPr>
        <sz val="8"/>
        <rFont val="Microsoft Sans Serif"/>
        <family val="2"/>
      </rPr>
      <t>En la adopción del Acuerdo 028 de 2014, se realizó la construcción del documento de seguimeinto y evaluación y se estructuró un expediente.
Posteriormente, en 2020, se estructuro el expediente municipal de acuerdo con los lineamientos del Ministerio de Vivienda, Ciudad y Territorio, el cual está publicado en la pagina WEB: https://planeacion.palmira.gov.co/expediente-municipal/</t>
    </r>
  </si>
  <si>
    <t>Establecer el procedimiento para los planes de implantación</t>
  </si>
  <si>
    <t>299.J</t>
  </si>
  <si>
    <t>Porcentaje de procedimientos para los planes de implementación establecidos</t>
  </si>
  <si>
    <t>Ejecutar un programa de presencia y control policial</t>
  </si>
  <si>
    <t>Secretaría de Seguridad y Convivencia</t>
  </si>
  <si>
    <t>Informe de Gestión Desarrollo Económico y</t>
  </si>
  <si>
    <t>Los indicadores de productos, donde se describe el programa de fomento para la modernización e innovación fueron reportados por la secretaría como ejecutados. De esta forma se toma dicho reporte.</t>
  </si>
  <si>
    <t>Balance por Sistema</t>
  </si>
  <si>
    <t>Promedio</t>
  </si>
  <si>
    <t>Seguimiento expediente año 2021</t>
  </si>
  <si>
    <t>Colegio Bosques del Eden (480 alumnos) financiado por Fonvivienda, Sede educativa Julia Saavedra Villafañe
80% de avance de Megacolegio</t>
  </si>
  <si>
    <t>Expediente municipal seguimiento año 2021</t>
  </si>
  <si>
    <t xml:space="preserve">Expediente municipal 2021 y DTS diagnostico </t>
  </si>
  <si>
    <t>Convenio 040.- a Universidad Nacional de Colombia, Sede Palmira a través de su Instituto     de Estudios Ambientales – IDEAy el Municipio de Palmira a través de su Secretaría de Planeación Municipal firmaron el convenio 040 para elaborar el Estatuto de Espacio Público del Municipio de Palmira, el cual tiene por objeto Proponer los Objetivos, Políticas, Planes, Programas y Proyectos que permitan el desarrollo físico, ambiental y estético de los     elementos que hacen parte del espacio público. Abordara los productos de Imagen e identidad de la ciudad, el Sistema de espacio público, Contenedor del espacio público, Peatonalización y semipeatonalización de la zona centro, Flora y fauna ornitológica   asociada, Mobiliario urbano, Parques y zonas verdes estratégicas, Impactos acústicos y visuales, Preservación y manejo del espacio público y la Participación ciudadana como estrategia transversal a todo el proceso.
No se encuentran evidencias de su adopción por Decreto, pero si de la ejecución de proyectos establecidos en el mismo.</t>
  </si>
  <si>
    <t>se cuenta con el decreto 234 de 2022 de aprovechamiento del espacio público</t>
  </si>
  <si>
    <t>DGRD: Geo Ingenieros Consultores S.A.S. desarrolló a través del contrato MP-1174-2021</t>
  </si>
  <si>
    <t>el inventario de asentamientos ubicados en zonas de alto riesgo correspondiente a: i) Centro poblado del corregimiento de Tenjo, ii) Vereda La Esperanza del corregimiento de Tablones, iii) Vereda Los Piles del corregimiento La Dolores, iv) Barrio Azul del corregimiento de Amaime y v) Ciudadela Pereira en Juanchito</t>
  </si>
  <si>
    <t>sin información</t>
  </si>
  <si>
    <t xml:space="preserve">sin información </t>
  </si>
  <si>
    <t>Subsectaría de Planeación</t>
  </si>
  <si>
    <t>Información GEOVISOR CVC</t>
  </si>
  <si>
    <t>no se cuenta con información específica de la DGMA se utiliza lo publicado por CVC al 2016</t>
  </si>
  <si>
    <t>Información GEOVISOR CVC y actualización POT al 2022</t>
  </si>
  <si>
    <t>No se cuenta con información para avance específico con la compra del predio</t>
  </si>
  <si>
    <t>el inventario de viviendas ubicados en zonas de alto riesgo total 431 correspondiente a: i) Centro poblado del corregimiento de Tenjo (46), ii) Vereda La Esperanza del corregimiento de Tablones (8), iii) Vereda Los Piles del corregimiento La Dolores (80), iv) Barrio Azul del corregimiento de Amaime (152) y v) Ciudadela Pereira en Juanchito (145)</t>
  </si>
  <si>
    <t>10%-50%</t>
  </si>
  <si>
    <t>&gt;50%</t>
  </si>
  <si>
    <t>Rango</t>
  </si>
  <si>
    <t>Espacio Público</t>
  </si>
  <si>
    <t>el inventario al 2021 de viviendas ubicados en zonas de alto riesgo total 431 correspondiente a: i) Centro poblado del corregimiento de Tenjo (46), ii) Vereda La Esperanza del corregimiento de Tablones (8), iii) Vereda Los Piles del corregimiento La Dolores (80), iv) Barrio Azul del corregimiento de Amaime (152) y v) Ciudadela Pereira en Juanchito (145)</t>
  </si>
  <si>
    <t>Suelo y sistemas productivos</t>
  </si>
  <si>
    <t>Estudio de aguas subterraneas</t>
  </si>
  <si>
    <t>Expediente municipal año 2021</t>
  </si>
  <si>
    <t>Se cuenta con el plan maestro de movilidad</t>
  </si>
  <si>
    <t>Se cuenta con los documentos técnicos de soporte de esquemas de financiación de la terminal de transporte</t>
  </si>
  <si>
    <t>Ejecución 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</si>
</sst>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0.000"/>
  </numFmts>
  <fonts count="24" x14ac:knownFonts="1">
    <font>
      <sz val="10"/>
      <color rgb="FF000000"/>
      <name val="Times New Roman"/>
      <charset val="204"/>
    </font>
    <font>
      <sz val="8"/>
      <color rgb="FF000000"/>
      <name val="Times New Roman"/>
      <family val="1"/>
    </font>
    <font>
      <b/>
      <sz val="8"/>
      <color rgb="FFED7C31"/>
      <name val="Arial"/>
      <family val="2"/>
    </font>
    <font>
      <b/>
      <sz val="8"/>
      <color rgb="FFED7C31"/>
      <name val="Georgia"/>
      <family val="1"/>
    </font>
    <font>
      <b/>
      <sz val="8"/>
      <name val="Arial"/>
      <family val="2"/>
    </font>
    <font>
      <sz val="8"/>
      <name val="Microsoft Sans Serif"/>
      <family val="2"/>
    </font>
    <font>
      <sz val="8"/>
      <color rgb="FF000000"/>
      <name val="Microsoft Sans Serif"/>
      <family val="2"/>
    </font>
    <font>
      <sz val="8"/>
      <color rgb="FF3D3D3D"/>
      <name val="Microsoft Sans Serif"/>
      <family val="2"/>
    </font>
    <font>
      <sz val="8"/>
      <name val="Arial MT"/>
      <family val="2"/>
    </font>
    <font>
      <sz val="8"/>
      <name val="Times New Roman"/>
      <family val="1"/>
    </font>
    <font>
      <sz val="8"/>
      <color rgb="FF3D3D3D"/>
      <name val="Arial MT"/>
      <family val="2"/>
    </font>
    <font>
      <sz val="8"/>
      <name val="Calibri"/>
      <family val="2"/>
    </font>
    <font>
      <sz val="8"/>
      <color rgb="FF0562C1"/>
      <name val="Calibri"/>
      <family val="1"/>
    </font>
    <font>
      <sz val="8"/>
      <name val="Arial MT"/>
    </font>
    <font>
      <sz val="8"/>
      <color rgb="FF282A2B"/>
      <name val="Arial MT"/>
      <family val="2"/>
    </font>
    <font>
      <sz val="8"/>
      <name val="Calibri"/>
      <family val="1"/>
    </font>
    <font>
      <sz val="8"/>
      <color theme="9"/>
      <name val="Microsoft Sans Serif"/>
      <family val="2"/>
    </font>
    <font>
      <b/>
      <sz val="8"/>
      <color theme="9"/>
      <name val="Microsoft Sans Serif"/>
      <family val="2"/>
    </font>
    <font>
      <b/>
      <sz val="8"/>
      <color rgb="FFED7C31"/>
      <name val="Times New Roman"/>
      <family val="2"/>
    </font>
    <font>
      <sz val="8"/>
      <color rgb="FF000000"/>
      <name val="Arial"/>
      <family val="2"/>
    </font>
    <font>
      <sz val="8"/>
      <name val="Arial"/>
      <family val="2"/>
    </font>
    <font>
      <b/>
      <sz val="8"/>
      <color rgb="FF000000"/>
      <name val="Arial"/>
      <family val="2"/>
    </font>
    <font>
      <sz val="8"/>
      <name val="Times New Roman"/>
      <family val="2"/>
    </font>
    <font>
      <sz val="10"/>
      <color rgb="FF000000"/>
      <name val="Times New Roman"/>
      <family val="1"/>
    </font>
  </fonts>
  <fills count="7">
    <fill>
      <patternFill patternType="none"/>
    </fill>
    <fill>
      <patternFill patternType="gray125"/>
    </fill>
    <fill>
      <patternFill patternType="solid">
        <fgColor rgb="FFEBEBEB"/>
      </patternFill>
    </fill>
    <fill>
      <patternFill patternType="solid">
        <fgColor rgb="FFF2F2F2"/>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2">
    <xf numFmtId="0" fontId="0" fillId="0" borderId="0"/>
    <xf numFmtId="9" fontId="23" fillId="0" borderId="0" applyFont="0" applyFill="0" applyBorder="0" applyAlignment="0" applyProtection="0"/>
  </cellStyleXfs>
  <cellXfs count="99">
    <xf numFmtId="0" fontId="0" fillId="0" borderId="0" xfId="0" applyAlignment="1">
      <alignment horizontal="left" vertical="top"/>
    </xf>
    <xf numFmtId="0" fontId="1"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left" vertical="center" wrapText="1"/>
    </xf>
    <xf numFmtId="1" fontId="6" fillId="0" borderId="2" xfId="0" applyNumberFormat="1" applyFont="1" applyBorder="1" applyAlignment="1">
      <alignment horizontal="left" vertical="center" shrinkToFit="1"/>
    </xf>
    <xf numFmtId="1" fontId="6" fillId="0" borderId="2" xfId="0" applyNumberFormat="1" applyFont="1" applyBorder="1" applyAlignment="1">
      <alignment horizontal="center" vertical="center" shrinkToFit="1"/>
    </xf>
    <xf numFmtId="1" fontId="6" fillId="0" borderId="2" xfId="0" applyNumberFormat="1" applyFont="1" applyBorder="1" applyAlignment="1">
      <alignment horizontal="right" vertical="center" shrinkToFit="1"/>
    </xf>
    <xf numFmtId="9" fontId="6" fillId="0" borderId="2" xfId="0" applyNumberFormat="1" applyFont="1" applyBorder="1" applyAlignment="1">
      <alignment horizontal="right" vertical="center" shrinkToFit="1"/>
    </xf>
    <xf numFmtId="0" fontId="5" fillId="3"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1" fillId="0" borderId="2" xfId="0" applyFont="1" applyBorder="1" applyAlignment="1">
      <alignment horizontal="center" vertical="center" wrapText="1"/>
    </xf>
    <xf numFmtId="164" fontId="6" fillId="0" borderId="2" xfId="0" applyNumberFormat="1" applyFont="1" applyBorder="1" applyAlignment="1">
      <alignment horizontal="right" vertical="center" shrinkToFit="1"/>
    </xf>
    <xf numFmtId="0" fontId="5" fillId="3"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0" xfId="0" applyFont="1" applyAlignment="1">
      <alignment horizontal="left" vertical="center"/>
    </xf>
    <xf numFmtId="0" fontId="4" fillId="0" borderId="2" xfId="0" applyFont="1" applyBorder="1" applyAlignment="1">
      <alignment horizontal="center" vertical="center" wrapText="1"/>
    </xf>
    <xf numFmtId="0" fontId="5" fillId="0" borderId="2" xfId="0" applyFont="1" applyBorder="1" applyAlignment="1">
      <alignment horizontal="right" vertical="center" wrapText="1"/>
    </xf>
    <xf numFmtId="164" fontId="10" fillId="0" borderId="2" xfId="0" applyNumberFormat="1" applyFont="1" applyBorder="1" applyAlignment="1">
      <alignment horizontal="right" vertical="center" shrinkToFi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164" fontId="10" fillId="0" borderId="2" xfId="0" applyNumberFormat="1" applyFont="1" applyBorder="1" applyAlignment="1">
      <alignment horizontal="center" vertical="center" shrinkToFit="1"/>
    </xf>
    <xf numFmtId="164" fontId="10" fillId="0" borderId="2" xfId="0" applyNumberFormat="1" applyFont="1" applyBorder="1" applyAlignment="1">
      <alignment horizontal="left" vertical="center" shrinkToFit="1"/>
    </xf>
    <xf numFmtId="164" fontId="14" fillId="0" borderId="2" xfId="0" applyNumberFormat="1" applyFont="1" applyBorder="1" applyAlignment="1">
      <alignment horizontal="right" vertical="center" shrinkToFit="1"/>
    </xf>
    <xf numFmtId="165" fontId="6" fillId="0" borderId="2" xfId="0" applyNumberFormat="1" applyFont="1" applyBorder="1" applyAlignment="1">
      <alignment horizontal="center" vertical="center" shrinkToFit="1"/>
    </xf>
    <xf numFmtId="9" fontId="6" fillId="0" borderId="2" xfId="0" applyNumberFormat="1" applyFont="1" applyBorder="1" applyAlignment="1">
      <alignment horizontal="left" vertical="center" shrinkToFit="1"/>
    </xf>
    <xf numFmtId="3" fontId="6" fillId="0" borderId="2" xfId="0" applyNumberFormat="1" applyFont="1" applyBorder="1" applyAlignment="1">
      <alignment horizontal="center" vertical="center" shrinkToFit="1"/>
    </xf>
    <xf numFmtId="0" fontId="1" fillId="0" borderId="0" xfId="0" applyFont="1" applyAlignment="1">
      <alignment horizontal="center" vertical="center"/>
    </xf>
    <xf numFmtId="0" fontId="4" fillId="0" borderId="2" xfId="0" applyFont="1" applyBorder="1" applyAlignment="1">
      <alignment horizontal="center" vertical="center" textRotation="90" wrapText="1"/>
    </xf>
    <xf numFmtId="9" fontId="6" fillId="0" borderId="2" xfId="0" applyNumberFormat="1" applyFont="1" applyBorder="1" applyAlignment="1">
      <alignment horizontal="center" vertical="center" shrinkToFit="1"/>
    </xf>
    <xf numFmtId="0" fontId="2" fillId="0" borderId="2" xfId="0" applyFont="1" applyBorder="1" applyAlignment="1">
      <alignment horizontal="center" vertical="center" textRotation="90" wrapText="1"/>
    </xf>
    <xf numFmtId="0" fontId="5" fillId="4" borderId="2" xfId="0" applyFont="1" applyFill="1" applyBorder="1" applyAlignment="1">
      <alignment horizontal="left" vertical="center" wrapText="1"/>
    </xf>
    <xf numFmtId="0" fontId="5" fillId="0" borderId="0" xfId="0" applyFont="1" applyAlignment="1">
      <alignment vertical="center" wrapText="1"/>
    </xf>
    <xf numFmtId="0" fontId="1"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5" borderId="0" xfId="0" applyFont="1" applyFill="1" applyAlignment="1">
      <alignment horizontal="left" vertical="center"/>
    </xf>
    <xf numFmtId="0" fontId="17" fillId="5"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5" borderId="10" xfId="0" applyFont="1" applyFill="1" applyBorder="1" applyAlignment="1">
      <alignment horizontal="left" vertical="center" wrapText="1"/>
    </xf>
    <xf numFmtId="0" fontId="19" fillId="0" borderId="8" xfId="0" applyFont="1" applyBorder="1" applyAlignment="1">
      <alignment horizontal="left" vertical="center" wrapText="1"/>
    </xf>
    <xf numFmtId="0" fontId="19" fillId="0" borderId="8" xfId="0" applyFont="1" applyBorder="1" applyAlignment="1">
      <alignment horizontal="left" vertical="center"/>
    </xf>
    <xf numFmtId="0" fontId="20" fillId="0" borderId="8" xfId="0" applyFont="1" applyBorder="1" applyAlignment="1">
      <alignment horizontal="left" vertical="center" wrapText="1"/>
    </xf>
    <xf numFmtId="0" fontId="19" fillId="0" borderId="8" xfId="0" applyFont="1" applyBorder="1" applyAlignment="1">
      <alignment horizontal="center" vertical="center" wrapText="1"/>
    </xf>
    <xf numFmtId="0" fontId="21" fillId="5" borderId="3" xfId="0" applyFont="1" applyFill="1" applyBorder="1" applyAlignment="1">
      <alignment horizontal="center" vertical="center" wrapText="1"/>
    </xf>
    <xf numFmtId="9" fontId="1" fillId="5" borderId="2" xfId="0" applyNumberFormat="1" applyFont="1" applyFill="1" applyBorder="1" applyAlignment="1">
      <alignment horizontal="left" vertical="center" wrapText="1"/>
    </xf>
    <xf numFmtId="14" fontId="1" fillId="5" borderId="2" xfId="0" applyNumberFormat="1" applyFont="1" applyFill="1" applyBorder="1" applyAlignment="1">
      <alignment horizontal="center" vertical="center" wrapText="1"/>
    </xf>
    <xf numFmtId="0" fontId="1" fillId="5" borderId="0" xfId="0" applyFont="1" applyFill="1" applyAlignment="1">
      <alignment horizontal="center" vertical="center"/>
    </xf>
    <xf numFmtId="9" fontId="5" fillId="5" borderId="2" xfId="0" applyNumberFormat="1" applyFont="1" applyFill="1" applyBorder="1" applyAlignment="1">
      <alignment horizontal="left" vertical="center" wrapText="1"/>
    </xf>
    <xf numFmtId="0" fontId="5" fillId="6" borderId="2" xfId="0" applyFont="1" applyFill="1" applyBorder="1" applyAlignment="1">
      <alignment horizontal="left" vertical="center" wrapText="1"/>
    </xf>
    <xf numFmtId="0" fontId="7" fillId="0" borderId="2" xfId="0" applyFont="1" applyBorder="1" applyAlignment="1">
      <alignment horizontal="left" vertical="center" wrapText="1"/>
    </xf>
    <xf numFmtId="14" fontId="1" fillId="0" borderId="2" xfId="0" applyNumberFormat="1" applyFont="1" applyBorder="1" applyAlignment="1">
      <alignment horizontal="left" vertical="center" wrapText="1"/>
    </xf>
    <xf numFmtId="14" fontId="1" fillId="0" borderId="2" xfId="0" applyNumberFormat="1" applyFont="1" applyBorder="1" applyAlignment="1">
      <alignment horizontal="center" vertical="center" wrapText="1"/>
    </xf>
    <xf numFmtId="0" fontId="2" fillId="5" borderId="2" xfId="0" applyFont="1" applyFill="1" applyBorder="1" applyAlignment="1">
      <alignment horizontal="center" vertical="center" wrapText="1"/>
    </xf>
    <xf numFmtId="14" fontId="1"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164" fontId="10" fillId="0" borderId="5" xfId="0" applyNumberFormat="1" applyFont="1" applyBorder="1" applyAlignment="1">
      <alignment horizontal="left" vertical="center" wrapText="1" shrinkToFit="1"/>
    </xf>
    <xf numFmtId="0" fontId="22" fillId="0" borderId="2" xfId="0" applyFont="1" applyBorder="1" applyAlignment="1">
      <alignment horizontal="left" vertical="center" wrapText="1"/>
    </xf>
    <xf numFmtId="9" fontId="0" fillId="0" borderId="0" xfId="0" applyNumberFormat="1" applyAlignment="1">
      <alignment horizontal="left" vertical="top"/>
    </xf>
    <xf numFmtId="0" fontId="0" fillId="0" borderId="0" xfId="0" applyAlignment="1">
      <alignment horizontal="left" vertical="top"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4"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5" fillId="0" borderId="6" xfId="0" applyFont="1"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8"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3" xfId="0" applyFont="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3" fillId="0" borderId="0" xfId="0" applyFont="1" applyAlignment="1">
      <alignment horizontal="left" vertical="top"/>
    </xf>
    <xf numFmtId="9" fontId="0" fillId="0" borderId="0" xfId="1" applyFont="1" applyAlignment="1">
      <alignment horizontal="left" vertical="top"/>
    </xf>
    <xf numFmtId="9" fontId="23" fillId="0" borderId="0" xfId="0" quotePrefix="1" applyNumberFormat="1" applyFont="1" applyAlignment="1">
      <alignment horizontal="left" vertical="top"/>
    </xf>
    <xf numFmtId="0" fontId="23" fillId="0" borderId="0" xfId="0" quotePrefix="1" applyFont="1" applyAlignment="1">
      <alignment horizontal="left" vertical="top"/>
    </xf>
    <xf numFmtId="0" fontId="23" fillId="0" borderId="0" xfId="0" applyFont="1" applyAlignment="1">
      <alignment horizontal="left" vertical="top"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Amenazas y Riesgos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Balance!$B$21:$B$24</c:f>
              <c:numCache>
                <c:formatCode>0%</c:formatCode>
                <c:ptCount val="4"/>
                <c:pt idx="0">
                  <c:v>0.25</c:v>
                </c:pt>
                <c:pt idx="1">
                  <c:v>7.1428571428571425E-2</c:v>
                </c:pt>
                <c:pt idx="2">
                  <c:v>3.5714285714285712E-2</c:v>
                </c:pt>
                <c:pt idx="3">
                  <c:v>0.6428571428571429</c:v>
                </c:pt>
              </c:numCache>
            </c:numRef>
          </c:val>
          <c:extLst>
            <c:ext xmlns:c16="http://schemas.microsoft.com/office/drawing/2014/chart" uri="{C3380CC4-5D6E-409C-BE32-E72D297353CC}">
              <c16:uniqueId val="{00000004-2FA7-44D3-A9DF-5827B1BC10F6}"/>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1">
                      <a:shade val="76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0-2FA7-44D3-A9DF-5827B1BC10F6}"/>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Vivienda</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3.0015499772036897E-2"/>
          <c:y val="0.49297836493649472"/>
          <c:w val="0.93996900045592624"/>
          <c:h val="0.3087022127488947"/>
        </c:manualLayout>
      </c:layout>
      <c:barChart>
        <c:barDir val="col"/>
        <c:grouping val="clustered"/>
        <c:varyColors val="0"/>
        <c:ser>
          <c:idx val="1"/>
          <c:order val="1"/>
          <c:spPr>
            <a:solidFill>
              <a:schemeClr val="accent4">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Balance!$B$119:$B$122</c:f>
              <c:numCache>
                <c:formatCode>0%</c:formatCode>
                <c:ptCount val="4"/>
                <c:pt idx="0">
                  <c:v>0.4</c:v>
                </c:pt>
                <c:pt idx="1">
                  <c:v>0.2</c:v>
                </c:pt>
                <c:pt idx="2">
                  <c:v>0</c:v>
                </c:pt>
                <c:pt idx="3">
                  <c:v>0.4</c:v>
                </c:pt>
              </c:numCache>
            </c:numRef>
          </c:val>
          <c:extLst>
            <c:ext xmlns:c16="http://schemas.microsoft.com/office/drawing/2014/chart" uri="{C3380CC4-5D6E-409C-BE32-E72D297353CC}">
              <c16:uniqueId val="{00000000-2E9A-4B65-9E20-C2FFA12949A6}"/>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4">
                      <a:tint val="77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2E9A-4B65-9E20-C2FFA12949A6}"/>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s-CO"/>
              <a:t>Avance % al 2022 sobre el total de Proyectos en Equipamientos Colectivos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s-CO"/>
        </a:p>
      </c:txPr>
    </c:title>
    <c:autoTitleDeleted val="0"/>
    <c:plotArea>
      <c:layout/>
      <c:barChart>
        <c:barDir val="col"/>
        <c:grouping val="clustered"/>
        <c:varyColors val="0"/>
        <c:ser>
          <c:idx val="1"/>
          <c:order val="1"/>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Balance!$B$34:$B$37</c:f>
              <c:numCache>
                <c:formatCode>0%</c:formatCode>
                <c:ptCount val="4"/>
                <c:pt idx="0">
                  <c:v>0.23076923076923078</c:v>
                </c:pt>
                <c:pt idx="1">
                  <c:v>0.15384615384615385</c:v>
                </c:pt>
                <c:pt idx="2">
                  <c:v>7.6923076923076927E-2</c:v>
                </c:pt>
                <c:pt idx="3">
                  <c:v>0.53846153846153844</c:v>
                </c:pt>
              </c:numCache>
            </c:numRef>
          </c:val>
          <c:extLst>
            <c:ext xmlns:c16="http://schemas.microsoft.com/office/drawing/2014/chart" uri="{C3380CC4-5D6E-409C-BE32-E72D297353CC}">
              <c16:uniqueId val="{00000000-7AA3-43E2-AC12-487F6B48D700}"/>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1"/>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7AA3-43E2-AC12-487F6B48D700}"/>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Espacio Público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Balance!$B$45:$B$48</c:f>
              <c:numCache>
                <c:formatCode>0%</c:formatCode>
                <c:ptCount val="4"/>
                <c:pt idx="0">
                  <c:v>0.6</c:v>
                </c:pt>
                <c:pt idx="1">
                  <c:v>0</c:v>
                </c:pt>
                <c:pt idx="2">
                  <c:v>0</c:v>
                </c:pt>
                <c:pt idx="3">
                  <c:v>0.4</c:v>
                </c:pt>
              </c:numCache>
            </c:numRef>
          </c:val>
          <c:extLst>
            <c:ext xmlns:c16="http://schemas.microsoft.com/office/drawing/2014/chart" uri="{C3380CC4-5D6E-409C-BE32-E72D297353CC}">
              <c16:uniqueId val="{00000000-D095-4BE3-AE16-165E3DC348CB}"/>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6"/>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D095-4BE3-AE16-165E3DC348CB}"/>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Medio ambiente y recursos naturales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Balance!$B$57:$B$60</c:f>
              <c:numCache>
                <c:formatCode>0%</c:formatCode>
                <c:ptCount val="4"/>
                <c:pt idx="0">
                  <c:v>0.4375</c:v>
                </c:pt>
                <c:pt idx="1">
                  <c:v>0.125</c:v>
                </c:pt>
                <c:pt idx="2">
                  <c:v>0</c:v>
                </c:pt>
                <c:pt idx="3">
                  <c:v>0.4375</c:v>
                </c:pt>
              </c:numCache>
            </c:numRef>
          </c:val>
          <c:extLst>
            <c:ext xmlns:c16="http://schemas.microsoft.com/office/drawing/2014/chart" uri="{C3380CC4-5D6E-409C-BE32-E72D297353CC}">
              <c16:uniqueId val="{00000000-B197-47F6-B186-09C9D0981F26}"/>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3">
                      <a:shade val="76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B197-47F6-B186-09C9D0981F26}"/>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Patrimonio histórico y cultural</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Balance!$B$67:$B$70</c:f>
              <c:numCache>
                <c:formatCode>0%</c:formatCode>
                <c:ptCount val="4"/>
                <c:pt idx="0">
                  <c:v>0.2</c:v>
                </c:pt>
                <c:pt idx="1">
                  <c:v>0</c:v>
                </c:pt>
                <c:pt idx="2">
                  <c:v>0</c:v>
                </c:pt>
                <c:pt idx="3">
                  <c:v>0.8</c:v>
                </c:pt>
              </c:numCache>
            </c:numRef>
          </c:val>
          <c:extLst>
            <c:ext xmlns:c16="http://schemas.microsoft.com/office/drawing/2014/chart" uri="{C3380CC4-5D6E-409C-BE32-E72D297353CC}">
              <c16:uniqueId val="{00000000-FA18-4811-8189-F3BFA69F4832}"/>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6">
                      <a:shade val="76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FA18-4811-8189-F3BFA69F4832}"/>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Politico-Administrativa</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dk1">
                <a:tint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Balance!$B$79:$B$82</c:f>
              <c:numCache>
                <c:formatCode>0%</c:formatCode>
                <c:ptCount val="4"/>
                <c:pt idx="0">
                  <c:v>0.75</c:v>
                </c:pt>
                <c:pt idx="1">
                  <c:v>0</c:v>
                </c:pt>
                <c:pt idx="2">
                  <c:v>0</c:v>
                </c:pt>
                <c:pt idx="3">
                  <c:v>0.25</c:v>
                </c:pt>
              </c:numCache>
            </c:numRef>
          </c:val>
          <c:extLst>
            <c:ext xmlns:c16="http://schemas.microsoft.com/office/drawing/2014/chart" uri="{C3380CC4-5D6E-409C-BE32-E72D297353CC}">
              <c16:uniqueId val="{00000000-65AE-4398-938F-025C9C9E6E49}"/>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dk1">
                      <a:tint val="885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65AE-4398-938F-025C9C9E6E49}"/>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Servicios Públicos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Balance!$B$89:$B$92</c:f>
              <c:numCache>
                <c:formatCode>0%</c:formatCode>
                <c:ptCount val="4"/>
                <c:pt idx="0">
                  <c:v>0.14285714285714285</c:v>
                </c:pt>
                <c:pt idx="1">
                  <c:v>0.21428571428571427</c:v>
                </c:pt>
                <c:pt idx="2">
                  <c:v>7.1428571428571425E-2</c:v>
                </c:pt>
                <c:pt idx="3">
                  <c:v>0.5714285714285714</c:v>
                </c:pt>
              </c:numCache>
            </c:numRef>
          </c:val>
          <c:extLst>
            <c:ext xmlns:c16="http://schemas.microsoft.com/office/drawing/2014/chart" uri="{C3380CC4-5D6E-409C-BE32-E72D297353CC}">
              <c16:uniqueId val="{00000000-5F10-4D83-AFE6-642A0BCF20C3}"/>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1">
                      <a:tint val="77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5F10-4D83-AFE6-642A0BCF20C3}"/>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Suelo y sistemas productivos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1"/>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Balance!$B$99:$B$102</c:f>
              <c:numCache>
                <c:formatCode>0%</c:formatCode>
                <c:ptCount val="4"/>
                <c:pt idx="0">
                  <c:v>0.27586206896551724</c:v>
                </c:pt>
                <c:pt idx="1">
                  <c:v>3.4482758620689655E-2</c:v>
                </c:pt>
                <c:pt idx="2">
                  <c:v>3.4482758620689655E-2</c:v>
                </c:pt>
                <c:pt idx="3">
                  <c:v>0.65517241379310343</c:v>
                </c:pt>
              </c:numCache>
            </c:numRef>
          </c:val>
          <c:extLst>
            <c:ext xmlns:c16="http://schemas.microsoft.com/office/drawing/2014/chart" uri="{C3380CC4-5D6E-409C-BE32-E72D297353CC}">
              <c16:uniqueId val="{00000000-376B-4BE3-9227-11705FAB854C}"/>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3">
                      <a:tint val="77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376B-4BE3-9227-11705FAB854C}"/>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aseline="0"/>
              <a:t>Avance % al 2022 sobre el total de Proyectos en Vías y transporte</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3.0015499772036897E-2"/>
          <c:y val="0.49297836493649472"/>
          <c:w val="0.93996900045592624"/>
          <c:h val="0.3087022127488947"/>
        </c:manualLayout>
      </c:layout>
      <c:barChart>
        <c:barDir val="col"/>
        <c:grouping val="clustered"/>
        <c:varyColors val="0"/>
        <c:ser>
          <c:idx val="1"/>
          <c:order val="1"/>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Balance!$A$21:$A$24</c:f>
              <c:strCache>
                <c:ptCount val="4"/>
                <c:pt idx="0">
                  <c:v>100%</c:v>
                </c:pt>
                <c:pt idx="1">
                  <c:v>10%-50%</c:v>
                </c:pt>
                <c:pt idx="2">
                  <c:v>&gt;50%</c:v>
                </c:pt>
                <c:pt idx="3">
                  <c:v>0%</c:v>
                </c:pt>
              </c:strCache>
            </c:strRef>
          </c:cat>
          <c:val>
            <c:numRef>
              <c:f>Balance!$B$109:$B$112</c:f>
              <c:numCache>
                <c:formatCode>0%</c:formatCode>
                <c:ptCount val="4"/>
                <c:pt idx="0">
                  <c:v>0.1875</c:v>
                </c:pt>
                <c:pt idx="1">
                  <c:v>0.125</c:v>
                </c:pt>
                <c:pt idx="2">
                  <c:v>0.125</c:v>
                </c:pt>
                <c:pt idx="3">
                  <c:v>0.5625</c:v>
                </c:pt>
              </c:numCache>
            </c:numRef>
          </c:val>
          <c:extLst>
            <c:ext xmlns:c16="http://schemas.microsoft.com/office/drawing/2014/chart" uri="{C3380CC4-5D6E-409C-BE32-E72D297353CC}">
              <c16:uniqueId val="{00000000-7EE7-4E31-A428-42A12607315A}"/>
            </c:ext>
          </c:extLst>
        </c:ser>
        <c:dLbls>
          <c:showLegendKey val="0"/>
          <c:showVal val="1"/>
          <c:showCatName val="0"/>
          <c:showSerName val="0"/>
          <c:showPercent val="0"/>
          <c:showBubbleSize val="0"/>
        </c:dLbls>
        <c:gapWidth val="150"/>
        <c:overlap val="-25"/>
        <c:axId val="862725504"/>
        <c:axId val="862723424"/>
        <c:extLst>
          <c:ext xmlns:c15="http://schemas.microsoft.com/office/drawing/2012/chart" uri="{02D57815-91ED-43cb-92C2-25804820EDAC}">
            <c15:filteredBarSeries>
              <c15:ser>
                <c:idx val="0"/>
                <c:order val="0"/>
                <c:spPr>
                  <a:solidFill>
                    <a:schemeClr val="accent2">
                      <a:tint val="77000"/>
                    </a:schemeClr>
                  </a:solidFill>
                  <a:ln>
                    <a:noFill/>
                  </a:ln>
                  <a:effectLst/>
                </c:spPr>
                <c:invertIfNegative val="0"/>
                <c:dLbls>
                  <c:delete val="1"/>
                </c:dLbls>
                <c:cat>
                  <c:strRef>
                    <c:extLst>
                      <c:ext uri="{02D57815-91ED-43cb-92C2-25804820EDAC}">
                        <c15:formulaRef>
                          <c15:sqref>Balance!$A$21:$A$24</c15:sqref>
                        </c15:formulaRef>
                      </c:ext>
                    </c:extLst>
                    <c:strCache>
                      <c:ptCount val="4"/>
                      <c:pt idx="0">
                        <c:v>100%</c:v>
                      </c:pt>
                      <c:pt idx="1">
                        <c:v>10%-50%</c:v>
                      </c:pt>
                      <c:pt idx="2">
                        <c:v>&gt;50%</c:v>
                      </c:pt>
                      <c:pt idx="3">
                        <c:v>0%</c:v>
                      </c:pt>
                    </c:strCache>
                  </c:strRef>
                </c:cat>
                <c:val>
                  <c:numRef>
                    <c:extLst>
                      <c:ext uri="{02D57815-91ED-43cb-92C2-25804820EDAC}">
                        <c15:formulaRef>
                          <c15:sqref>Balance!$A$21:$A$24</c15:sqref>
                        </c15:formulaRef>
                      </c:ext>
                    </c:extLst>
                    <c:numCache>
                      <c:formatCode>General</c:formatCode>
                      <c:ptCount val="4"/>
                      <c:pt idx="0" formatCode="0%">
                        <c:v>1</c:v>
                      </c:pt>
                      <c:pt idx="1">
                        <c:v>0</c:v>
                      </c:pt>
                      <c:pt idx="2">
                        <c:v>0</c:v>
                      </c:pt>
                      <c:pt idx="3" formatCode="0%">
                        <c:v>0</c:v>
                      </c:pt>
                    </c:numCache>
                  </c:numRef>
                </c:val>
                <c:extLst>
                  <c:ext xmlns:c16="http://schemas.microsoft.com/office/drawing/2014/chart" uri="{C3380CC4-5D6E-409C-BE32-E72D297353CC}">
                    <c16:uniqueId val="{00000001-7EE7-4E31-A428-42A12607315A}"/>
                  </c:ext>
                </c:extLst>
              </c15:ser>
            </c15:filteredBarSeries>
          </c:ext>
        </c:extLst>
      </c:barChart>
      <c:catAx>
        <c:axId val="86272550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2723424"/>
        <c:crosses val="autoZero"/>
        <c:auto val="1"/>
        <c:lblAlgn val="ctr"/>
        <c:lblOffset val="100"/>
        <c:noMultiLvlLbl val="0"/>
      </c:catAx>
      <c:valAx>
        <c:axId val="862723424"/>
        <c:scaling>
          <c:orientation val="minMax"/>
        </c:scaling>
        <c:delete val="1"/>
        <c:axPos val="r"/>
        <c:numFmt formatCode="0%" sourceLinked="1"/>
        <c:majorTickMark val="none"/>
        <c:minorTickMark val="none"/>
        <c:tickLblPos val="nextTo"/>
        <c:crossAx val="86272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oftEdge rad="12700"/>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Avance en ejecución acumulada al 2022</cx:v>
        </cx:txData>
      </cx:tx>
      <cx:txPr>
        <a:bodyPr spcFirstLastPara="1" vertOverflow="ellipsis" horzOverflow="overflow" wrap="square" lIns="0" tIns="0" rIns="0" bIns="0" anchor="ctr" anchorCtr="1"/>
        <a:lstStyle/>
        <a:p>
          <a:pPr algn="ctr" rtl="0">
            <a:defRPr/>
          </a:pPr>
          <a:r>
            <a:rPr lang="es-ES" sz="1400" b="0" i="0" u="none" strike="noStrike" baseline="0">
              <a:solidFill>
                <a:sysClr val="windowText" lastClr="000000">
                  <a:lumMod val="65000"/>
                  <a:lumOff val="35000"/>
                </a:sysClr>
              </a:solidFill>
              <a:latin typeface="Calibri" panose="020F0502020204030204"/>
            </a:rPr>
            <a:t>Avance en ejecución acumulada al 2022</a:t>
          </a:r>
        </a:p>
      </cx:txPr>
    </cx:title>
    <cx:plotArea>
      <cx:plotAreaRegion>
        <cx:series layoutId="funnel" uniqueId="{1B44C1D3-55CD-4922-9300-8E3D123E5A0B}">
          <cx:dataLabels>
            <cx:visibility seriesName="0" categoryName="0" value="1"/>
          </cx:dataLabels>
          <cx:dataId val="0"/>
        </cx:series>
      </cx:plotAreaRegion>
      <cx:axis id="0">
        <cx:catScaling gapWidth="0.0599999987"/>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8.xml><?xml version="1.0" encoding="utf-8"?>
<cs:colorStyle xmlns:cs="http://schemas.microsoft.com/office/drawing/2012/chartStyle" xmlns:a="http://schemas.openxmlformats.org/drawingml/2006/main" meth="withinLinearReversed" id="21">
  <a:schemeClr val="accent1"/>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microsoft.com/office/2014/relationships/chartEx" Target="../charts/chartEx1.xml"/><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26554</xdr:colOff>
      <xdr:row>0</xdr:row>
      <xdr:rowOff>38387</xdr:rowOff>
    </xdr:from>
    <xdr:to>
      <xdr:col>10</xdr:col>
      <xdr:colOff>490682</xdr:colOff>
      <xdr:row>17</xdr:row>
      <xdr:rowOff>28862</xdr:rowOff>
    </xdr:to>
    <mc:AlternateContent xmlns:mc="http://schemas.openxmlformats.org/markup-compatibility/2006">
      <mc:Choice xmlns:cx2="http://schemas.microsoft.com/office/drawing/2015/10/21/chartex" Requires="cx2">
        <xdr:graphicFrame macro="">
          <xdr:nvGraphicFramePr>
            <xdr:cNvPr id="2" name="Gráfico 1">
              <a:extLst>
                <a:ext uri="{FF2B5EF4-FFF2-40B4-BE49-F238E27FC236}">
                  <a16:creationId xmlns:a16="http://schemas.microsoft.com/office/drawing/2014/main" id="{1ECFDB40-59E4-EEA7-3B31-A6C12C6462A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768599" y="38387"/>
              <a:ext cx="4577197" cy="2855191"/>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4</xdr:col>
      <xdr:colOff>23093</xdr:colOff>
      <xdr:row>18</xdr:row>
      <xdr:rowOff>6639</xdr:rowOff>
    </xdr:from>
    <xdr:to>
      <xdr:col>10</xdr:col>
      <xdr:colOff>404091</xdr:colOff>
      <xdr:row>30</xdr:row>
      <xdr:rowOff>101023</xdr:rowOff>
    </xdr:to>
    <xdr:graphicFrame macro="">
      <xdr:nvGraphicFramePr>
        <xdr:cNvPr id="5" name="Gráfico 4">
          <a:extLst>
            <a:ext uri="{FF2B5EF4-FFF2-40B4-BE49-F238E27FC236}">
              <a16:creationId xmlns:a16="http://schemas.microsoft.com/office/drawing/2014/main" id="{68164454-B23F-2F21-4C52-67E1983E50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xdr:colOff>
      <xdr:row>31</xdr:row>
      <xdr:rowOff>21647</xdr:rowOff>
    </xdr:from>
    <xdr:to>
      <xdr:col>10</xdr:col>
      <xdr:colOff>425738</xdr:colOff>
      <xdr:row>42</xdr:row>
      <xdr:rowOff>36079</xdr:rowOff>
    </xdr:to>
    <xdr:graphicFrame macro="">
      <xdr:nvGraphicFramePr>
        <xdr:cNvPr id="6" name="Gráfico 5">
          <a:extLst>
            <a:ext uri="{FF2B5EF4-FFF2-40B4-BE49-F238E27FC236}">
              <a16:creationId xmlns:a16="http://schemas.microsoft.com/office/drawing/2014/main" id="{7DD5700E-28FB-415B-BC33-38F7B58B83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685510</xdr:colOff>
      <xdr:row>43</xdr:row>
      <xdr:rowOff>0</xdr:rowOff>
    </xdr:from>
    <xdr:to>
      <xdr:col>10</xdr:col>
      <xdr:colOff>440169</xdr:colOff>
      <xdr:row>54</xdr:row>
      <xdr:rowOff>21648</xdr:rowOff>
    </xdr:to>
    <xdr:graphicFrame macro="">
      <xdr:nvGraphicFramePr>
        <xdr:cNvPr id="7" name="Gráfico 6">
          <a:extLst>
            <a:ext uri="{FF2B5EF4-FFF2-40B4-BE49-F238E27FC236}">
              <a16:creationId xmlns:a16="http://schemas.microsoft.com/office/drawing/2014/main" id="{C920ED2E-4F35-4A18-8DDF-4D898BE4A9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685511</xdr:colOff>
      <xdr:row>55</xdr:row>
      <xdr:rowOff>0</xdr:rowOff>
    </xdr:from>
    <xdr:to>
      <xdr:col>10</xdr:col>
      <xdr:colOff>490681</xdr:colOff>
      <xdr:row>65</xdr:row>
      <xdr:rowOff>43295</xdr:rowOff>
    </xdr:to>
    <xdr:graphicFrame macro="">
      <xdr:nvGraphicFramePr>
        <xdr:cNvPr id="8" name="Gráfico 7">
          <a:extLst>
            <a:ext uri="{FF2B5EF4-FFF2-40B4-BE49-F238E27FC236}">
              <a16:creationId xmlns:a16="http://schemas.microsoft.com/office/drawing/2014/main" id="{24340D77-4857-412A-88FE-B1FC40F4E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685511</xdr:colOff>
      <xdr:row>66</xdr:row>
      <xdr:rowOff>0</xdr:rowOff>
    </xdr:from>
    <xdr:to>
      <xdr:col>10</xdr:col>
      <xdr:colOff>548409</xdr:colOff>
      <xdr:row>76</xdr:row>
      <xdr:rowOff>93807</xdr:rowOff>
    </xdr:to>
    <xdr:graphicFrame macro="">
      <xdr:nvGraphicFramePr>
        <xdr:cNvPr id="9" name="Gráfico 8">
          <a:extLst>
            <a:ext uri="{FF2B5EF4-FFF2-40B4-BE49-F238E27FC236}">
              <a16:creationId xmlns:a16="http://schemas.microsoft.com/office/drawing/2014/main" id="{F54E6372-61C9-4228-8C73-F51ECABF5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685510</xdr:colOff>
      <xdr:row>77</xdr:row>
      <xdr:rowOff>1</xdr:rowOff>
    </xdr:from>
    <xdr:to>
      <xdr:col>10</xdr:col>
      <xdr:colOff>591703</xdr:colOff>
      <xdr:row>85</xdr:row>
      <xdr:rowOff>144319</xdr:rowOff>
    </xdr:to>
    <xdr:graphicFrame macro="">
      <xdr:nvGraphicFramePr>
        <xdr:cNvPr id="10" name="Gráfico 9">
          <a:extLst>
            <a:ext uri="{FF2B5EF4-FFF2-40B4-BE49-F238E27FC236}">
              <a16:creationId xmlns:a16="http://schemas.microsoft.com/office/drawing/2014/main" id="{1B7D6CFF-A8C5-4ACC-8733-D90F0266B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685511</xdr:colOff>
      <xdr:row>87</xdr:row>
      <xdr:rowOff>0</xdr:rowOff>
    </xdr:from>
    <xdr:to>
      <xdr:col>10</xdr:col>
      <xdr:colOff>591704</xdr:colOff>
      <xdr:row>95</xdr:row>
      <xdr:rowOff>144318</xdr:rowOff>
    </xdr:to>
    <xdr:graphicFrame macro="">
      <xdr:nvGraphicFramePr>
        <xdr:cNvPr id="11" name="Gráfico 10">
          <a:extLst>
            <a:ext uri="{FF2B5EF4-FFF2-40B4-BE49-F238E27FC236}">
              <a16:creationId xmlns:a16="http://schemas.microsoft.com/office/drawing/2014/main" id="{234A95D7-26F5-4002-A3F4-24F7D6BEEE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14433</xdr:colOff>
      <xdr:row>97</xdr:row>
      <xdr:rowOff>21647</xdr:rowOff>
    </xdr:from>
    <xdr:to>
      <xdr:col>10</xdr:col>
      <xdr:colOff>570056</xdr:colOff>
      <xdr:row>106</xdr:row>
      <xdr:rowOff>14432</xdr:rowOff>
    </xdr:to>
    <xdr:graphicFrame macro="">
      <xdr:nvGraphicFramePr>
        <xdr:cNvPr id="12" name="Gráfico 11">
          <a:extLst>
            <a:ext uri="{FF2B5EF4-FFF2-40B4-BE49-F238E27FC236}">
              <a16:creationId xmlns:a16="http://schemas.microsoft.com/office/drawing/2014/main" id="{4616AB0E-6C9E-4222-BE70-2C63807BF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14432</xdr:colOff>
      <xdr:row>107</xdr:row>
      <xdr:rowOff>7216</xdr:rowOff>
    </xdr:from>
    <xdr:to>
      <xdr:col>10</xdr:col>
      <xdr:colOff>555625</xdr:colOff>
      <xdr:row>116</xdr:row>
      <xdr:rowOff>1</xdr:rowOff>
    </xdr:to>
    <xdr:graphicFrame macro="">
      <xdr:nvGraphicFramePr>
        <xdr:cNvPr id="13" name="Gráfico 12">
          <a:extLst>
            <a:ext uri="{FF2B5EF4-FFF2-40B4-BE49-F238E27FC236}">
              <a16:creationId xmlns:a16="http://schemas.microsoft.com/office/drawing/2014/main" id="{C44FAD21-D1A9-4AAC-9C1C-78A106785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685511</xdr:colOff>
      <xdr:row>117</xdr:row>
      <xdr:rowOff>0</xdr:rowOff>
    </xdr:from>
    <xdr:to>
      <xdr:col>10</xdr:col>
      <xdr:colOff>541193</xdr:colOff>
      <xdr:row>125</xdr:row>
      <xdr:rowOff>151535</xdr:rowOff>
    </xdr:to>
    <xdr:graphicFrame macro="">
      <xdr:nvGraphicFramePr>
        <xdr:cNvPr id="14" name="Gráfico 13">
          <a:extLst>
            <a:ext uri="{FF2B5EF4-FFF2-40B4-BE49-F238E27FC236}">
              <a16:creationId xmlns:a16="http://schemas.microsoft.com/office/drawing/2014/main" id="{6992E8BB-1B21-43B9-8AB1-F0C4C92C86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52"/>
  <sheetViews>
    <sheetView tabSelected="1" zoomScale="95" zoomScaleNormal="95" workbookViewId="0">
      <pane xSplit="1" ySplit="3" topLeftCell="B118" activePane="bottomRight" state="frozen"/>
      <selection pane="topRight" activeCell="B1" sqref="B1"/>
      <selection pane="bottomLeft" activeCell="A4" sqref="A4"/>
      <selection pane="bottomRight" activeCell="AF2" sqref="AF2:AF3"/>
    </sheetView>
  </sheetViews>
  <sheetFormatPr baseColWidth="10" defaultColWidth="20.83203125" defaultRowHeight="11.25" x14ac:dyDescent="0.2"/>
  <cols>
    <col min="1" max="1" width="20.83203125" style="15"/>
    <col min="2" max="2" width="42" style="15" customWidth="1"/>
    <col min="3" max="3" width="20.83203125" style="27"/>
    <col min="4" max="13" width="20.83203125" style="15"/>
    <col min="14" max="14" width="2.6640625" style="15" bestFit="1" customWidth="1"/>
    <col min="15" max="15" width="20.83203125" style="15"/>
    <col min="16" max="16" width="10.6640625" style="15" customWidth="1"/>
    <col min="17" max="17" width="20.83203125" style="15"/>
    <col min="18" max="18" width="10.1640625" style="15" bestFit="1" customWidth="1"/>
    <col min="19" max="19" width="20.83203125" style="15"/>
    <col min="20" max="20" width="17.1640625" style="15" bestFit="1" customWidth="1"/>
    <col min="21" max="26" width="20.83203125" style="15"/>
    <col min="27" max="27" width="43.5" style="15" customWidth="1"/>
    <col min="28" max="31" width="20.83203125" style="15"/>
    <col min="32" max="33" width="20.83203125" style="38"/>
    <col min="34" max="34" width="20.83203125" style="52"/>
    <col min="35" max="36" width="20.83203125" style="38"/>
    <col min="37" max="39" width="20.83203125" style="52"/>
    <col min="40" max="40" width="20.83203125" style="15"/>
    <col min="41" max="41" width="34.6640625" style="15" customWidth="1"/>
    <col min="42" max="43" width="20.83203125" style="15"/>
    <col min="44" max="44" width="46.33203125" style="15" customWidth="1"/>
    <col min="45" max="49" width="20.83203125" style="15"/>
    <col min="50" max="50" width="27.83203125" style="15" customWidth="1"/>
    <col min="51" max="52" width="20.83203125" style="15"/>
    <col min="53" max="53" width="31.33203125" style="15" customWidth="1"/>
    <col min="54" max="16384" width="20.83203125" style="15"/>
  </cols>
  <sheetData>
    <row r="1" spans="1:69" ht="55.9" customHeight="1" x14ac:dyDescent="0.2">
      <c r="A1" s="89" t="s">
        <v>0</v>
      </c>
      <c r="B1" s="90"/>
      <c r="C1" s="90"/>
      <c r="D1" s="90"/>
      <c r="E1" s="90"/>
      <c r="F1" s="90"/>
      <c r="G1" s="90"/>
      <c r="H1" s="90"/>
      <c r="I1" s="90"/>
      <c r="J1" s="14"/>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41"/>
    </row>
    <row r="2" spans="1:69" ht="39" customHeight="1" x14ac:dyDescent="0.2">
      <c r="A2" s="85" t="s">
        <v>1</v>
      </c>
      <c r="B2" s="91" t="s">
        <v>2</v>
      </c>
      <c r="C2" s="87" t="s">
        <v>3</v>
      </c>
      <c r="D2" s="85" t="s">
        <v>4</v>
      </c>
      <c r="E2" s="85" t="s">
        <v>5</v>
      </c>
      <c r="F2" s="85" t="s">
        <v>6</v>
      </c>
      <c r="G2" s="87" t="s">
        <v>7</v>
      </c>
      <c r="H2" s="85" t="s">
        <v>8</v>
      </c>
      <c r="I2" s="85" t="s">
        <v>9</v>
      </c>
      <c r="J2" s="92" t="s">
        <v>10</v>
      </c>
      <c r="K2" s="83" t="s">
        <v>11</v>
      </c>
      <c r="L2" s="84"/>
      <c r="M2" s="1"/>
      <c r="N2" s="83" t="s">
        <v>12</v>
      </c>
      <c r="O2" s="84"/>
      <c r="P2" s="83" t="s">
        <v>13</v>
      </c>
      <c r="Q2" s="84"/>
      <c r="R2" s="83" t="s">
        <v>14</v>
      </c>
      <c r="S2" s="84"/>
      <c r="T2" s="83" t="s">
        <v>15</v>
      </c>
      <c r="U2" s="84"/>
      <c r="V2" s="83" t="s">
        <v>16</v>
      </c>
      <c r="W2" s="84"/>
      <c r="X2" s="85" t="s">
        <v>17</v>
      </c>
      <c r="Y2" s="85" t="s">
        <v>18</v>
      </c>
      <c r="Z2" s="1"/>
      <c r="AA2" s="87" t="s">
        <v>19</v>
      </c>
      <c r="AB2" s="1"/>
      <c r="AC2" s="77" t="s">
        <v>20</v>
      </c>
      <c r="AD2" s="78"/>
      <c r="AE2" s="79"/>
      <c r="AF2" s="74" t="s">
        <v>21</v>
      </c>
      <c r="AG2" s="74" t="s">
        <v>18</v>
      </c>
      <c r="AH2" s="37"/>
      <c r="AI2" s="69" t="s">
        <v>22</v>
      </c>
      <c r="AJ2" s="33"/>
      <c r="AK2" s="80" t="s">
        <v>23</v>
      </c>
      <c r="AL2" s="81"/>
      <c r="AM2" s="82"/>
      <c r="AN2" s="74" t="s">
        <v>24</v>
      </c>
      <c r="AO2" s="74" t="s">
        <v>25</v>
      </c>
      <c r="AP2" s="74" t="s">
        <v>26</v>
      </c>
      <c r="AQ2" s="74" t="s">
        <v>27</v>
      </c>
      <c r="AR2" s="74" t="s">
        <v>28</v>
      </c>
      <c r="AS2" s="74" t="s">
        <v>29</v>
      </c>
      <c r="AT2" s="74" t="s">
        <v>30</v>
      </c>
      <c r="AU2" s="74" t="s">
        <v>31</v>
      </c>
      <c r="AV2" s="74" t="s">
        <v>29</v>
      </c>
      <c r="AW2" s="74" t="s">
        <v>32</v>
      </c>
      <c r="AX2" s="74" t="s">
        <v>33</v>
      </c>
      <c r="AY2" s="71" t="s">
        <v>34</v>
      </c>
      <c r="AZ2" s="67" t="s">
        <v>35</v>
      </c>
      <c r="BA2" s="69" t="s">
        <v>36</v>
      </c>
      <c r="BB2" s="71" t="s">
        <v>34</v>
      </c>
      <c r="BC2" s="67" t="s">
        <v>37</v>
      </c>
      <c r="BD2" s="69" t="s">
        <v>38</v>
      </c>
      <c r="BE2" s="71" t="s">
        <v>34</v>
      </c>
      <c r="BF2" s="67" t="s">
        <v>39</v>
      </c>
      <c r="BG2" s="69" t="s">
        <v>40</v>
      </c>
      <c r="BH2" s="71" t="s">
        <v>34</v>
      </c>
      <c r="BI2" s="67" t="s">
        <v>41</v>
      </c>
      <c r="BJ2" s="69" t="s">
        <v>42</v>
      </c>
      <c r="BK2" s="71" t="s">
        <v>34</v>
      </c>
      <c r="BL2" s="67" t="s">
        <v>43</v>
      </c>
      <c r="BM2" s="69" t="s">
        <v>44</v>
      </c>
      <c r="BN2" s="71" t="s">
        <v>34</v>
      </c>
    </row>
    <row r="3" spans="1:69" s="27" customFormat="1" ht="59.25" x14ac:dyDescent="0.2">
      <c r="A3" s="86"/>
      <c r="B3" s="88"/>
      <c r="C3" s="88"/>
      <c r="D3" s="86"/>
      <c r="E3" s="86"/>
      <c r="F3" s="86"/>
      <c r="G3" s="88"/>
      <c r="H3" s="86"/>
      <c r="I3" s="86"/>
      <c r="J3" s="93"/>
      <c r="K3" s="30" t="s">
        <v>45</v>
      </c>
      <c r="L3" s="28" t="s">
        <v>46</v>
      </c>
      <c r="M3" s="28" t="s">
        <v>47</v>
      </c>
      <c r="N3" s="30" t="s">
        <v>48</v>
      </c>
      <c r="O3" s="16" t="s">
        <v>49</v>
      </c>
      <c r="P3" s="30" t="s">
        <v>48</v>
      </c>
      <c r="Q3" s="16" t="s">
        <v>49</v>
      </c>
      <c r="R3" s="30" t="s">
        <v>48</v>
      </c>
      <c r="S3" s="16" t="s">
        <v>49</v>
      </c>
      <c r="T3" s="30" t="s">
        <v>48</v>
      </c>
      <c r="U3" s="16" t="s">
        <v>49</v>
      </c>
      <c r="V3" s="30" t="s">
        <v>48</v>
      </c>
      <c r="W3" s="16" t="s">
        <v>49</v>
      </c>
      <c r="X3" s="86"/>
      <c r="Y3" s="86"/>
      <c r="Z3" s="16" t="s">
        <v>50</v>
      </c>
      <c r="AA3" s="88"/>
      <c r="AB3" s="16" t="s">
        <v>51</v>
      </c>
      <c r="AC3" s="40" t="s">
        <v>52</v>
      </c>
      <c r="AD3" s="40" t="s">
        <v>53</v>
      </c>
      <c r="AE3" s="40" t="s">
        <v>54</v>
      </c>
      <c r="AF3" s="75"/>
      <c r="AG3" s="75"/>
      <c r="AH3" s="58" t="s">
        <v>55</v>
      </c>
      <c r="AI3" s="70"/>
      <c r="AJ3" s="34" t="s">
        <v>56</v>
      </c>
      <c r="AK3" s="39" t="s">
        <v>52</v>
      </c>
      <c r="AL3" s="39" t="s">
        <v>53</v>
      </c>
      <c r="AM3" s="39" t="s">
        <v>54</v>
      </c>
      <c r="AN3" s="75"/>
      <c r="AO3" s="75"/>
      <c r="AP3" s="75"/>
      <c r="AQ3" s="75"/>
      <c r="AR3" s="75"/>
      <c r="AS3" s="75"/>
      <c r="AT3" s="75"/>
      <c r="AU3" s="75"/>
      <c r="AV3" s="75"/>
      <c r="AW3" s="75"/>
      <c r="AX3" s="75"/>
      <c r="AY3" s="73"/>
      <c r="AZ3" s="68"/>
      <c r="BA3" s="70"/>
      <c r="BB3" s="73"/>
      <c r="BC3" s="68"/>
      <c r="BD3" s="70"/>
      <c r="BE3" s="73"/>
      <c r="BF3" s="68"/>
      <c r="BG3" s="70"/>
      <c r="BH3" s="73"/>
      <c r="BI3" s="68"/>
      <c r="BJ3" s="70"/>
      <c r="BK3" s="73"/>
      <c r="BL3" s="68"/>
      <c r="BM3" s="70"/>
      <c r="BN3" s="72"/>
      <c r="BO3" s="49" t="s">
        <v>57</v>
      </c>
      <c r="BP3" s="49" t="s">
        <v>58</v>
      </c>
      <c r="BQ3" s="44"/>
    </row>
    <row r="4" spans="1:69" ht="110.25" customHeight="1" x14ac:dyDescent="0.2">
      <c r="A4" s="9" t="s">
        <v>59</v>
      </c>
      <c r="B4" s="2" t="s">
        <v>60</v>
      </c>
      <c r="C4" s="6">
        <v>5</v>
      </c>
      <c r="D4" s="3" t="s">
        <v>61</v>
      </c>
      <c r="E4" s="2" t="s">
        <v>62</v>
      </c>
      <c r="F4" s="3" t="s">
        <v>63</v>
      </c>
      <c r="G4" s="2" t="s">
        <v>64</v>
      </c>
      <c r="H4" s="1"/>
      <c r="I4" s="1"/>
      <c r="J4" s="4" t="s">
        <v>65</v>
      </c>
      <c r="K4" s="1"/>
      <c r="L4" s="1"/>
      <c r="M4" s="1"/>
      <c r="N4" s="1"/>
      <c r="O4" s="1"/>
      <c r="P4" s="1"/>
      <c r="Q4" s="1"/>
      <c r="R4" s="1"/>
      <c r="S4" s="1"/>
      <c r="T4" s="1"/>
      <c r="U4" s="1"/>
      <c r="V4" s="1"/>
      <c r="W4" s="1"/>
      <c r="X4" s="8">
        <v>1</v>
      </c>
      <c r="Y4" s="2" t="s">
        <v>66</v>
      </c>
      <c r="Z4" s="2" t="s">
        <v>67</v>
      </c>
      <c r="AA4" s="2" t="s">
        <v>68</v>
      </c>
      <c r="AB4" s="2" t="s">
        <v>69</v>
      </c>
      <c r="AC4" s="1"/>
      <c r="AD4" s="3" t="s">
        <v>70</v>
      </c>
      <c r="AE4" s="1"/>
      <c r="AF4" s="50">
        <v>1</v>
      </c>
      <c r="AG4" s="33" t="s">
        <v>71</v>
      </c>
      <c r="AH4" s="51">
        <v>44896</v>
      </c>
      <c r="AI4" s="33" t="s">
        <v>72</v>
      </c>
      <c r="AJ4" s="33" t="s">
        <v>73</v>
      </c>
      <c r="AK4" s="37"/>
      <c r="AL4" s="37"/>
      <c r="AM4" s="37" t="s">
        <v>70</v>
      </c>
      <c r="AN4" s="1"/>
      <c r="AO4" s="1"/>
      <c r="AP4" s="1"/>
      <c r="AQ4" s="1"/>
      <c r="AR4" s="1"/>
      <c r="AS4" s="1"/>
      <c r="AT4" s="1"/>
      <c r="AU4" s="1"/>
      <c r="AV4" s="1"/>
      <c r="AW4" s="1"/>
      <c r="AX4" s="1"/>
      <c r="AY4" s="1"/>
      <c r="AZ4" s="1"/>
      <c r="BA4" s="1"/>
      <c r="BB4" s="1"/>
      <c r="BC4" s="1"/>
      <c r="BD4" s="1"/>
      <c r="BE4" s="1"/>
      <c r="BF4" s="1"/>
      <c r="BG4" s="1"/>
      <c r="BH4" s="1"/>
      <c r="BI4" s="1"/>
      <c r="BJ4" s="1"/>
      <c r="BK4" s="1"/>
      <c r="BL4" s="1"/>
      <c r="BM4" s="1"/>
      <c r="BN4" s="42"/>
      <c r="BO4" s="48" t="str">
        <f>IF(X4=100%,"Finalizado","Avance Parcial")</f>
        <v>Finalizado</v>
      </c>
      <c r="BP4" s="46" t="s">
        <v>74</v>
      </c>
      <c r="BQ4" s="46"/>
    </row>
    <row r="5" spans="1:69" ht="178.5" x14ac:dyDescent="0.2">
      <c r="A5" s="9" t="s">
        <v>59</v>
      </c>
      <c r="B5" s="2" t="s">
        <v>75</v>
      </c>
      <c r="C5" s="6">
        <v>5</v>
      </c>
      <c r="D5" s="3" t="s">
        <v>76</v>
      </c>
      <c r="E5" s="2" t="s">
        <v>62</v>
      </c>
      <c r="F5" s="3" t="s">
        <v>77</v>
      </c>
      <c r="G5" s="2" t="s">
        <v>64</v>
      </c>
      <c r="H5" s="2" t="s">
        <v>78</v>
      </c>
      <c r="I5" s="2" t="s">
        <v>79</v>
      </c>
      <c r="J5" s="4" t="s">
        <v>65</v>
      </c>
      <c r="K5" s="1"/>
      <c r="L5" s="1"/>
      <c r="M5" s="1"/>
      <c r="N5" s="1"/>
      <c r="O5" s="1"/>
      <c r="P5" s="1"/>
      <c r="Q5" s="1"/>
      <c r="R5" s="1"/>
      <c r="S5" s="1"/>
      <c r="T5" s="7">
        <v>1</v>
      </c>
      <c r="U5" s="6">
        <v>2017</v>
      </c>
      <c r="V5" s="1"/>
      <c r="W5" s="1"/>
      <c r="X5" s="8">
        <v>1</v>
      </c>
      <c r="Y5" s="2" t="s">
        <v>66</v>
      </c>
      <c r="Z5" s="2" t="s">
        <v>67</v>
      </c>
      <c r="AA5" s="2" t="s">
        <v>80</v>
      </c>
      <c r="AB5" s="2" t="s">
        <v>81</v>
      </c>
      <c r="AC5" s="1"/>
      <c r="AD5" s="1"/>
      <c r="AE5" s="2" t="s">
        <v>70</v>
      </c>
      <c r="AF5" s="53">
        <v>1</v>
      </c>
      <c r="AG5" s="36" t="s">
        <v>82</v>
      </c>
      <c r="AH5" s="51">
        <v>44896</v>
      </c>
      <c r="AI5" s="36" t="s">
        <v>83</v>
      </c>
      <c r="AJ5" s="36" t="s">
        <v>84</v>
      </c>
      <c r="AK5" s="35"/>
      <c r="AL5" s="35"/>
      <c r="AM5" s="35" t="s">
        <v>70</v>
      </c>
      <c r="AN5" s="1"/>
      <c r="AO5" s="1"/>
      <c r="AP5" s="1"/>
      <c r="AQ5" s="1"/>
      <c r="AR5" s="1"/>
      <c r="AS5" s="1"/>
      <c r="AT5" s="1"/>
      <c r="AU5" s="1"/>
      <c r="AV5" s="1"/>
      <c r="AW5" s="1"/>
      <c r="AX5" s="1"/>
      <c r="AY5" s="1"/>
      <c r="AZ5" s="1"/>
      <c r="BA5" s="1"/>
      <c r="BB5" s="1"/>
      <c r="BC5" s="1"/>
      <c r="BD5" s="1"/>
      <c r="BE5" s="1"/>
      <c r="BF5" s="1"/>
      <c r="BG5" s="1"/>
      <c r="BH5" s="1"/>
      <c r="BI5" s="1"/>
      <c r="BJ5" s="1"/>
      <c r="BK5" s="1"/>
      <c r="BL5" s="1"/>
      <c r="BM5" s="1"/>
      <c r="BN5" s="42"/>
      <c r="BO5" s="48" t="str">
        <f t="shared" ref="BO5" si="0">IF(X5=100%,"Finalizado","Avance Parcial")</f>
        <v>Finalizado</v>
      </c>
      <c r="BP5" s="46"/>
      <c r="BQ5" s="46"/>
    </row>
    <row r="6" spans="1:69" ht="59.25" customHeight="1" x14ac:dyDescent="0.2">
      <c r="A6" s="9" t="s">
        <v>59</v>
      </c>
      <c r="B6" s="31" t="s">
        <v>85</v>
      </c>
      <c r="C6" s="6">
        <v>23</v>
      </c>
      <c r="D6" s="3" t="s">
        <v>61</v>
      </c>
      <c r="E6" s="2" t="s">
        <v>86</v>
      </c>
      <c r="F6" s="3" t="s">
        <v>63</v>
      </c>
      <c r="G6" s="54" t="s">
        <v>87</v>
      </c>
      <c r="H6" s="1"/>
      <c r="I6" s="1"/>
      <c r="J6" s="4" t="s">
        <v>65</v>
      </c>
      <c r="K6" s="1"/>
      <c r="L6" s="1"/>
      <c r="M6" s="1"/>
      <c r="N6" s="1"/>
      <c r="O6" s="1"/>
      <c r="P6" s="1"/>
      <c r="Q6" s="1"/>
      <c r="R6" s="1"/>
      <c r="S6" s="1"/>
      <c r="T6" s="1"/>
      <c r="U6" s="1"/>
      <c r="V6" s="1"/>
      <c r="W6" s="1"/>
      <c r="X6" s="1"/>
      <c r="Y6" s="1"/>
      <c r="Z6" s="2" t="s">
        <v>88</v>
      </c>
      <c r="AA6" s="2" t="s">
        <v>89</v>
      </c>
      <c r="AB6" s="1"/>
      <c r="AC6" s="1"/>
      <c r="AD6" s="1"/>
      <c r="AE6" s="1"/>
      <c r="AF6" s="50">
        <v>0</v>
      </c>
      <c r="AG6" s="33" t="s">
        <v>90</v>
      </c>
      <c r="AH6" s="51">
        <v>44896</v>
      </c>
      <c r="AI6" s="33" t="s">
        <v>91</v>
      </c>
      <c r="AJ6" s="33" t="s">
        <v>91</v>
      </c>
      <c r="AK6" s="37"/>
      <c r="AL6" s="37" t="s">
        <v>70</v>
      </c>
      <c r="AM6" s="37"/>
      <c r="AN6" s="1"/>
      <c r="AO6" s="1"/>
      <c r="AP6" s="1"/>
      <c r="AQ6" s="1"/>
      <c r="AR6" s="1"/>
      <c r="AS6" s="1"/>
      <c r="AT6" s="1"/>
      <c r="AU6" s="1"/>
      <c r="AV6" s="1"/>
      <c r="AW6" s="1"/>
      <c r="AX6" s="1"/>
      <c r="AY6" s="1"/>
      <c r="AZ6" s="1"/>
      <c r="BA6" s="1"/>
      <c r="BB6" s="1"/>
      <c r="BC6" s="1"/>
      <c r="BD6" s="1"/>
      <c r="BE6" s="1"/>
      <c r="BF6" s="1"/>
      <c r="BG6" s="1"/>
      <c r="BH6" s="1"/>
      <c r="BI6" s="1"/>
      <c r="BJ6" s="1"/>
      <c r="BK6" s="1"/>
      <c r="BL6" s="1"/>
      <c r="BM6" s="1"/>
      <c r="BN6" s="42"/>
      <c r="BO6" s="45"/>
      <c r="BP6" s="46"/>
      <c r="BQ6" s="46"/>
    </row>
    <row r="7" spans="1:69" ht="90" customHeight="1" x14ac:dyDescent="0.2">
      <c r="A7" s="9" t="s">
        <v>59</v>
      </c>
      <c r="B7" s="2" t="s">
        <v>92</v>
      </c>
      <c r="C7" s="6">
        <v>23</v>
      </c>
      <c r="D7" s="3" t="s">
        <v>76</v>
      </c>
      <c r="E7" s="2" t="s">
        <v>86</v>
      </c>
      <c r="F7" s="3" t="s">
        <v>63</v>
      </c>
      <c r="G7" s="54" t="s">
        <v>93</v>
      </c>
      <c r="H7" s="2" t="s">
        <v>94</v>
      </c>
      <c r="I7" s="2" t="s">
        <v>95</v>
      </c>
      <c r="J7" s="4" t="s">
        <v>65</v>
      </c>
      <c r="K7" s="1"/>
      <c r="L7" s="1"/>
      <c r="M7" s="1"/>
      <c r="N7" s="1"/>
      <c r="O7" s="1"/>
      <c r="P7" s="1"/>
      <c r="Q7" s="1"/>
      <c r="R7" s="1"/>
      <c r="S7" s="1"/>
      <c r="T7" s="1"/>
      <c r="U7" s="1"/>
      <c r="V7" s="1"/>
      <c r="W7" s="1"/>
      <c r="X7" s="1"/>
      <c r="Y7" s="1"/>
      <c r="Z7" s="1" t="s">
        <v>96</v>
      </c>
      <c r="AA7" s="1"/>
      <c r="AB7" s="1"/>
      <c r="AC7" s="1"/>
      <c r="AD7" s="1"/>
      <c r="AE7" s="1"/>
      <c r="AF7" s="50">
        <v>0</v>
      </c>
      <c r="AG7" s="33" t="s">
        <v>90</v>
      </c>
      <c r="AH7" s="51">
        <v>44896</v>
      </c>
      <c r="AI7" s="33" t="s">
        <v>97</v>
      </c>
      <c r="AJ7" s="33" t="s">
        <v>97</v>
      </c>
      <c r="AK7" s="37"/>
      <c r="AL7" s="37" t="s">
        <v>70</v>
      </c>
      <c r="AM7" s="37"/>
      <c r="AN7" s="1"/>
      <c r="AO7" s="1"/>
      <c r="AP7" s="1"/>
      <c r="AQ7" s="1"/>
      <c r="AR7" s="1"/>
      <c r="AS7" s="1"/>
      <c r="AT7" s="1"/>
      <c r="AU7" s="1"/>
      <c r="AV7" s="1"/>
      <c r="AW7" s="1"/>
      <c r="AX7" s="1"/>
      <c r="AY7" s="1"/>
      <c r="AZ7" s="1"/>
      <c r="BA7" s="1"/>
      <c r="BB7" s="1"/>
      <c r="BC7" s="1"/>
      <c r="BD7" s="1"/>
      <c r="BE7" s="1"/>
      <c r="BF7" s="1"/>
      <c r="BG7" s="1"/>
      <c r="BH7" s="1"/>
      <c r="BI7" s="1"/>
      <c r="BJ7" s="1"/>
      <c r="BK7" s="1"/>
      <c r="BL7" s="1"/>
      <c r="BM7" s="1"/>
      <c r="BN7" s="42"/>
      <c r="BO7" s="45"/>
      <c r="BP7" s="46"/>
      <c r="BQ7" s="46"/>
    </row>
    <row r="8" spans="1:69" ht="90.75" customHeight="1" x14ac:dyDescent="0.2">
      <c r="A8" s="9" t="s">
        <v>59</v>
      </c>
      <c r="B8" s="2" t="s">
        <v>98</v>
      </c>
      <c r="C8" s="6">
        <v>23</v>
      </c>
      <c r="D8" s="3" t="s">
        <v>76</v>
      </c>
      <c r="E8" s="2" t="s">
        <v>99</v>
      </c>
      <c r="F8" s="3" t="s">
        <v>63</v>
      </c>
      <c r="G8" s="2" t="s">
        <v>100</v>
      </c>
      <c r="H8" s="1" t="s">
        <v>101</v>
      </c>
      <c r="I8" s="1" t="s">
        <v>102</v>
      </c>
      <c r="J8" s="4" t="s">
        <v>65</v>
      </c>
      <c r="K8" s="1"/>
      <c r="L8" s="1"/>
      <c r="M8" s="1"/>
      <c r="N8" s="1"/>
      <c r="O8" s="1"/>
      <c r="P8" s="1"/>
      <c r="Q8" s="1"/>
      <c r="R8" s="1"/>
      <c r="S8" s="1"/>
      <c r="T8" s="1"/>
      <c r="U8" s="1"/>
      <c r="V8" s="1"/>
      <c r="W8" s="1"/>
      <c r="X8" s="1"/>
      <c r="Y8" s="1"/>
      <c r="Z8" s="1"/>
      <c r="AA8" s="1"/>
      <c r="AB8" s="1"/>
      <c r="AC8" s="1"/>
      <c r="AD8" s="1"/>
      <c r="AE8" s="1"/>
      <c r="AF8" s="50">
        <v>0</v>
      </c>
      <c r="AG8" s="33"/>
      <c r="AH8" s="51">
        <v>44896</v>
      </c>
      <c r="AI8" s="33"/>
      <c r="AJ8" s="33"/>
      <c r="AK8" s="37"/>
      <c r="AL8" s="37"/>
      <c r="AM8" s="37"/>
      <c r="AN8" s="1"/>
      <c r="AO8" s="1"/>
      <c r="AP8" s="1"/>
      <c r="AQ8" s="1"/>
      <c r="AR8" s="1"/>
      <c r="AS8" s="1"/>
      <c r="AT8" s="1"/>
      <c r="AU8" s="1"/>
      <c r="AV8" s="1"/>
      <c r="AW8" s="1"/>
      <c r="AX8" s="1"/>
      <c r="AY8" s="1"/>
      <c r="AZ8" s="1"/>
      <c r="BA8" s="1"/>
      <c r="BB8" s="1"/>
      <c r="BC8" s="1"/>
      <c r="BD8" s="1"/>
      <c r="BE8" s="1"/>
      <c r="BF8" s="1"/>
      <c r="BG8" s="1"/>
      <c r="BH8" s="1"/>
      <c r="BI8" s="1"/>
      <c r="BJ8" s="1"/>
      <c r="BK8" s="1"/>
      <c r="BL8" s="1"/>
      <c r="BM8" s="1"/>
      <c r="BN8" s="42"/>
      <c r="BO8" s="45"/>
      <c r="BP8" s="46"/>
      <c r="BQ8" s="46"/>
    </row>
    <row r="9" spans="1:69" ht="81.75" customHeight="1" x14ac:dyDescent="0.2">
      <c r="A9" s="9" t="s">
        <v>59</v>
      </c>
      <c r="B9" s="2" t="s">
        <v>103</v>
      </c>
      <c r="C9" s="6">
        <v>25</v>
      </c>
      <c r="D9" s="3" t="s">
        <v>76</v>
      </c>
      <c r="E9" s="2" t="s">
        <v>104</v>
      </c>
      <c r="F9" s="3" t="s">
        <v>63</v>
      </c>
      <c r="G9" s="2" t="s">
        <v>105</v>
      </c>
      <c r="H9" s="2" t="s">
        <v>106</v>
      </c>
      <c r="I9" s="2" t="s">
        <v>107</v>
      </c>
      <c r="J9" s="4" t="s">
        <v>65</v>
      </c>
      <c r="K9" s="1"/>
      <c r="L9" s="1"/>
      <c r="M9" s="1"/>
      <c r="N9" s="1"/>
      <c r="O9" s="1"/>
      <c r="P9" s="1"/>
      <c r="Q9" s="1"/>
      <c r="R9" s="1"/>
      <c r="S9" s="1"/>
      <c r="T9" s="1"/>
      <c r="U9" s="1"/>
      <c r="V9" s="1"/>
      <c r="W9" s="1"/>
      <c r="X9" s="1"/>
      <c r="Y9" s="1"/>
      <c r="Z9" s="1"/>
      <c r="AA9" s="1"/>
      <c r="AB9" s="1"/>
      <c r="AC9" s="1"/>
      <c r="AD9" s="1"/>
      <c r="AE9" s="1"/>
      <c r="AF9" s="50">
        <v>0.1</v>
      </c>
      <c r="AG9" s="33" t="s">
        <v>785</v>
      </c>
      <c r="AH9" s="51">
        <v>44896</v>
      </c>
      <c r="AI9" s="33" t="s">
        <v>786</v>
      </c>
      <c r="AJ9" s="33" t="s">
        <v>794</v>
      </c>
      <c r="AK9" s="37"/>
      <c r="AM9" s="37" t="s">
        <v>190</v>
      </c>
      <c r="AN9" s="1"/>
      <c r="AO9" s="1"/>
      <c r="AP9" s="1"/>
      <c r="AQ9" s="1"/>
      <c r="AR9" s="1"/>
      <c r="AS9" s="1"/>
      <c r="AT9" s="1"/>
      <c r="AU9" s="1"/>
      <c r="AV9" s="1"/>
      <c r="AW9" s="1"/>
      <c r="AX9" s="1"/>
      <c r="AY9" s="1"/>
      <c r="AZ9" s="1"/>
      <c r="BA9" s="1"/>
      <c r="BB9" s="1"/>
      <c r="BC9" s="1"/>
      <c r="BD9" s="1"/>
      <c r="BE9" s="1"/>
      <c r="BF9" s="1"/>
      <c r="BG9" s="1"/>
      <c r="BH9" s="1"/>
      <c r="BI9" s="1"/>
      <c r="BJ9" s="1"/>
      <c r="BK9" s="1"/>
      <c r="BL9" s="1"/>
      <c r="BM9" s="1"/>
      <c r="BN9" s="42"/>
      <c r="BO9" s="45"/>
      <c r="BP9" s="46"/>
      <c r="BQ9" s="46"/>
    </row>
    <row r="10" spans="1:69" ht="112.15" customHeight="1" x14ac:dyDescent="0.2">
      <c r="A10" s="9" t="s">
        <v>59</v>
      </c>
      <c r="B10" s="2" t="s">
        <v>108</v>
      </c>
      <c r="C10" s="6">
        <v>51</v>
      </c>
      <c r="D10" s="3" t="s">
        <v>76</v>
      </c>
      <c r="E10" s="2" t="s">
        <v>62</v>
      </c>
      <c r="F10" s="3" t="s">
        <v>63</v>
      </c>
      <c r="G10" s="2" t="s">
        <v>109</v>
      </c>
      <c r="H10" s="2" t="s">
        <v>110</v>
      </c>
      <c r="I10" s="2" t="s">
        <v>111</v>
      </c>
      <c r="J10" s="4" t="s">
        <v>65</v>
      </c>
      <c r="K10" s="5">
        <v>1</v>
      </c>
      <c r="L10" s="6">
        <v>1</v>
      </c>
      <c r="M10" s="7">
        <v>1</v>
      </c>
      <c r="N10" s="1"/>
      <c r="O10" s="1"/>
      <c r="P10" s="1"/>
      <c r="Q10" s="1"/>
      <c r="R10" s="1"/>
      <c r="S10" s="1"/>
      <c r="T10" s="1"/>
      <c r="U10" s="1"/>
      <c r="V10" s="1"/>
      <c r="W10" s="1"/>
      <c r="X10" s="8">
        <v>1</v>
      </c>
      <c r="Y10" s="2" t="s">
        <v>66</v>
      </c>
      <c r="Z10" s="2" t="s">
        <v>67</v>
      </c>
      <c r="AA10" s="2" t="s">
        <v>112</v>
      </c>
      <c r="AB10" s="2" t="s">
        <v>113</v>
      </c>
      <c r="AC10" s="3" t="s">
        <v>70</v>
      </c>
      <c r="AD10" s="1"/>
      <c r="AE10" s="1"/>
      <c r="AF10" s="50">
        <v>1</v>
      </c>
      <c r="AG10" s="36" t="s">
        <v>82</v>
      </c>
      <c r="AH10" s="51">
        <v>44896</v>
      </c>
      <c r="AI10" s="33"/>
      <c r="AJ10" s="33"/>
      <c r="AK10" s="37" t="s">
        <v>190</v>
      </c>
      <c r="AL10" s="37"/>
      <c r="AM10" s="37"/>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42"/>
      <c r="BO10" s="48" t="str">
        <f>IF(X10=100%,"Finalizado","Avance Parcial")</f>
        <v>Finalizado</v>
      </c>
      <c r="BP10" s="46"/>
      <c r="BQ10" s="46"/>
    </row>
    <row r="11" spans="1:69" ht="60" customHeight="1" x14ac:dyDescent="0.2">
      <c r="A11" s="9" t="s">
        <v>59</v>
      </c>
      <c r="B11" s="2" t="s">
        <v>114</v>
      </c>
      <c r="C11" s="6">
        <v>51</v>
      </c>
      <c r="D11" s="3" t="s">
        <v>76</v>
      </c>
      <c r="E11" s="2" t="s">
        <v>104</v>
      </c>
      <c r="F11" s="3" t="s">
        <v>77</v>
      </c>
      <c r="G11" s="2" t="s">
        <v>109</v>
      </c>
      <c r="H11" s="1"/>
      <c r="I11" s="1"/>
      <c r="J11" s="4" t="s">
        <v>65</v>
      </c>
      <c r="K11" s="1"/>
      <c r="L11" s="1"/>
      <c r="M11" s="1"/>
      <c r="N11" s="1"/>
      <c r="O11" s="1"/>
      <c r="P11" s="1"/>
      <c r="Q11" s="1"/>
      <c r="R11" s="1"/>
      <c r="S11" s="1"/>
      <c r="T11" s="1"/>
      <c r="U11" s="1"/>
      <c r="V11" s="1"/>
      <c r="W11" s="1"/>
      <c r="X11" s="1"/>
      <c r="Y11" s="1"/>
      <c r="Z11" s="1"/>
      <c r="AA11" s="1"/>
      <c r="AB11" s="1"/>
      <c r="AC11" s="1"/>
      <c r="AD11" s="1"/>
      <c r="AE11" s="1"/>
      <c r="AF11" s="50">
        <v>0</v>
      </c>
      <c r="AG11" s="33" t="s">
        <v>787</v>
      </c>
      <c r="AH11" s="51">
        <v>44896</v>
      </c>
      <c r="AI11" s="33"/>
      <c r="AJ11" s="33"/>
      <c r="AK11" s="37"/>
      <c r="AL11" s="37"/>
      <c r="AM11" s="37"/>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42"/>
      <c r="BO11" s="45"/>
      <c r="BP11" s="46"/>
      <c r="BQ11" s="46"/>
    </row>
    <row r="12" spans="1:69" ht="94.5" x14ac:dyDescent="0.2">
      <c r="A12" s="9" t="s">
        <v>59</v>
      </c>
      <c r="B12" s="2" t="s">
        <v>115</v>
      </c>
      <c r="C12" s="6">
        <v>51</v>
      </c>
      <c r="D12" s="3" t="s">
        <v>76</v>
      </c>
      <c r="E12" s="2" t="s">
        <v>104</v>
      </c>
      <c r="F12" s="3" t="s">
        <v>77</v>
      </c>
      <c r="G12" s="2" t="s">
        <v>116</v>
      </c>
      <c r="H12" s="2" t="s">
        <v>117</v>
      </c>
      <c r="I12" s="2" t="s">
        <v>118</v>
      </c>
      <c r="J12" s="4" t="s">
        <v>65</v>
      </c>
      <c r="K12" s="1"/>
      <c r="L12" s="1"/>
      <c r="M12" s="1"/>
      <c r="N12" s="1"/>
      <c r="O12" s="1"/>
      <c r="P12" s="1"/>
      <c r="Q12" s="1"/>
      <c r="R12" s="1"/>
      <c r="S12" s="1"/>
      <c r="T12" s="1"/>
      <c r="U12" s="1"/>
      <c r="V12" s="1"/>
      <c r="W12" s="1"/>
      <c r="X12" s="1"/>
      <c r="Y12" s="1"/>
      <c r="Z12" s="1"/>
      <c r="AA12" s="1"/>
      <c r="AB12" s="1"/>
      <c r="AC12" s="1"/>
      <c r="AD12" s="1"/>
      <c r="AE12" s="1"/>
      <c r="AF12" s="50">
        <v>0</v>
      </c>
      <c r="AG12" s="33" t="s">
        <v>787</v>
      </c>
      <c r="AH12" s="51">
        <v>44896</v>
      </c>
      <c r="AI12" s="33"/>
      <c r="AJ12" s="33"/>
      <c r="AK12" s="37"/>
      <c r="AL12" s="37"/>
      <c r="AM12" s="37"/>
      <c r="AN12" s="2" t="s">
        <v>119</v>
      </c>
      <c r="AO12" s="2" t="s">
        <v>120</v>
      </c>
      <c r="AP12" s="1"/>
      <c r="AQ12" s="1"/>
      <c r="AR12" s="1"/>
      <c r="AS12" s="1"/>
      <c r="AT12" s="1"/>
      <c r="AU12" s="1"/>
      <c r="AV12" s="1"/>
      <c r="AW12" s="1"/>
      <c r="AX12" s="1"/>
      <c r="AY12" s="1"/>
      <c r="AZ12" s="1"/>
      <c r="BA12" s="1"/>
      <c r="BB12" s="1"/>
      <c r="BC12" s="1"/>
      <c r="BD12" s="1"/>
      <c r="BE12" s="1"/>
      <c r="BF12" s="1"/>
      <c r="BG12" s="1"/>
      <c r="BH12" s="1"/>
      <c r="BI12" s="1"/>
      <c r="BJ12" s="1"/>
      <c r="BK12" s="1"/>
      <c r="BL12" s="1"/>
      <c r="BM12" s="1"/>
      <c r="BN12" s="42"/>
      <c r="BO12" s="45"/>
      <c r="BP12" s="46"/>
      <c r="BQ12" s="46"/>
    </row>
    <row r="13" spans="1:69" ht="73.5" customHeight="1" x14ac:dyDescent="0.2">
      <c r="A13" s="9" t="s">
        <v>59</v>
      </c>
      <c r="B13" s="31" t="s">
        <v>121</v>
      </c>
      <c r="C13" s="6">
        <v>52</v>
      </c>
      <c r="D13" s="3" t="s">
        <v>76</v>
      </c>
      <c r="E13" s="2" t="s">
        <v>122</v>
      </c>
      <c r="F13" s="3" t="s">
        <v>63</v>
      </c>
      <c r="G13" s="2" t="s">
        <v>109</v>
      </c>
      <c r="H13" s="2" t="s">
        <v>123</v>
      </c>
      <c r="I13" s="2" t="s">
        <v>118</v>
      </c>
      <c r="J13" s="2" t="s">
        <v>124</v>
      </c>
      <c r="K13" s="1"/>
      <c r="L13" s="1"/>
      <c r="M13" s="1"/>
      <c r="N13" s="1"/>
      <c r="O13" s="1"/>
      <c r="P13" s="1"/>
      <c r="Q13" s="1"/>
      <c r="R13" s="1"/>
      <c r="S13" s="1"/>
      <c r="T13" s="1"/>
      <c r="U13" s="1"/>
      <c r="V13" s="1"/>
      <c r="W13" s="1"/>
      <c r="X13" s="8">
        <v>0.6</v>
      </c>
      <c r="Y13" s="2" t="s">
        <v>66</v>
      </c>
      <c r="Z13" s="2" t="s">
        <v>67</v>
      </c>
      <c r="AA13" s="2" t="s">
        <v>125</v>
      </c>
      <c r="AB13" s="2" t="s">
        <v>126</v>
      </c>
      <c r="AC13" s="1"/>
      <c r="AD13" s="3" t="s">
        <v>70</v>
      </c>
      <c r="AE13" s="1"/>
      <c r="AF13" s="50">
        <v>0.6</v>
      </c>
      <c r="AG13" s="33" t="s">
        <v>82</v>
      </c>
      <c r="AH13" s="51">
        <v>44896</v>
      </c>
      <c r="AI13" s="33" t="s">
        <v>125</v>
      </c>
      <c r="AJ13" s="33" t="s">
        <v>126</v>
      </c>
      <c r="AK13" s="37"/>
      <c r="AL13" s="37"/>
      <c r="AM13" s="37"/>
      <c r="AN13" s="2" t="s">
        <v>127</v>
      </c>
      <c r="AO13" s="2" t="s">
        <v>128</v>
      </c>
      <c r="AP13" s="1"/>
      <c r="AQ13" s="1"/>
      <c r="AR13" s="1"/>
      <c r="AS13" s="1"/>
      <c r="AT13" s="1"/>
      <c r="AU13" s="1"/>
      <c r="AV13" s="1"/>
      <c r="AW13" s="1"/>
      <c r="AX13" s="1"/>
      <c r="AY13" s="1"/>
      <c r="AZ13" s="1"/>
      <c r="BA13" s="1"/>
      <c r="BB13" s="1"/>
      <c r="BC13" s="1"/>
      <c r="BD13" s="1"/>
      <c r="BE13" s="1"/>
      <c r="BF13" s="1"/>
      <c r="BG13" s="1"/>
      <c r="BH13" s="1"/>
      <c r="BI13" s="1"/>
      <c r="BJ13" s="1"/>
      <c r="BK13" s="1"/>
      <c r="BL13" s="1"/>
      <c r="BM13" s="1"/>
      <c r="BN13" s="42"/>
      <c r="BO13" s="45"/>
      <c r="BP13" s="46"/>
      <c r="BQ13" s="46"/>
    </row>
    <row r="14" spans="1:69" ht="72" customHeight="1" x14ac:dyDescent="0.2">
      <c r="A14" s="9" t="s">
        <v>59</v>
      </c>
      <c r="B14" s="31" t="s">
        <v>129</v>
      </c>
      <c r="C14" s="6">
        <v>52</v>
      </c>
      <c r="D14" s="3" t="s">
        <v>76</v>
      </c>
      <c r="E14" s="2" t="s">
        <v>122</v>
      </c>
      <c r="F14" s="3" t="s">
        <v>63</v>
      </c>
      <c r="G14" s="2" t="s">
        <v>105</v>
      </c>
      <c r="H14" s="2" t="s">
        <v>130</v>
      </c>
      <c r="I14" s="2" t="s">
        <v>131</v>
      </c>
      <c r="J14" s="2" t="s">
        <v>124</v>
      </c>
      <c r="K14" s="1"/>
      <c r="L14" s="1"/>
      <c r="M14" s="1"/>
      <c r="N14" s="1"/>
      <c r="O14" s="1"/>
      <c r="P14" s="1"/>
      <c r="Q14" s="1"/>
      <c r="R14" s="1"/>
      <c r="S14" s="1"/>
      <c r="T14" s="1"/>
      <c r="U14" s="1"/>
      <c r="V14" s="1"/>
      <c r="W14" s="1"/>
      <c r="X14" s="1"/>
      <c r="Y14" s="1"/>
      <c r="Z14" s="1"/>
      <c r="AA14" s="1"/>
      <c r="AB14" s="1"/>
      <c r="AC14" s="1"/>
      <c r="AD14" s="1"/>
      <c r="AE14" s="1"/>
      <c r="AF14" s="50">
        <v>0</v>
      </c>
      <c r="AG14" s="33" t="s">
        <v>787</v>
      </c>
      <c r="AH14" s="51">
        <v>44896</v>
      </c>
      <c r="AI14" s="33"/>
      <c r="AJ14" s="33"/>
      <c r="AK14" s="37"/>
      <c r="AL14" s="37"/>
      <c r="AM14" s="37"/>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42"/>
      <c r="BO14" s="45"/>
      <c r="BP14" s="46"/>
      <c r="BQ14" s="46"/>
    </row>
    <row r="15" spans="1:69" ht="36.75" customHeight="1" x14ac:dyDescent="0.2">
      <c r="A15" s="9" t="s">
        <v>59</v>
      </c>
      <c r="B15" s="2" t="s">
        <v>132</v>
      </c>
      <c r="C15" s="6">
        <v>52</v>
      </c>
      <c r="D15" s="3" t="s">
        <v>76</v>
      </c>
      <c r="E15" s="2" t="s">
        <v>62</v>
      </c>
      <c r="F15" s="3" t="s">
        <v>63</v>
      </c>
      <c r="G15" s="2" t="s">
        <v>109</v>
      </c>
      <c r="H15" s="2" t="s">
        <v>133</v>
      </c>
      <c r="I15" s="1" t="s">
        <v>134</v>
      </c>
      <c r="J15" s="2" t="s">
        <v>124</v>
      </c>
      <c r="K15" s="1"/>
      <c r="L15" s="1"/>
      <c r="M15" s="1"/>
      <c r="N15" s="1"/>
      <c r="O15" s="1"/>
      <c r="P15" s="1"/>
      <c r="Q15" s="1"/>
      <c r="R15" s="1"/>
      <c r="S15" s="1"/>
      <c r="T15" s="1"/>
      <c r="U15" s="1"/>
      <c r="V15" s="1"/>
      <c r="W15" s="1"/>
      <c r="X15" s="1"/>
      <c r="Y15" s="2" t="s">
        <v>66</v>
      </c>
      <c r="Z15" s="2" t="s">
        <v>67</v>
      </c>
      <c r="AA15" s="2" t="s">
        <v>135</v>
      </c>
      <c r="AB15" s="2" t="s">
        <v>136</v>
      </c>
      <c r="AC15" s="1"/>
      <c r="AD15" s="3" t="s">
        <v>70</v>
      </c>
      <c r="AE15" s="1"/>
      <c r="AF15" s="50">
        <v>0</v>
      </c>
      <c r="AG15" s="33" t="s">
        <v>787</v>
      </c>
      <c r="AH15" s="51">
        <v>44896</v>
      </c>
      <c r="AI15" s="33"/>
      <c r="AJ15" s="33"/>
      <c r="AK15" s="37"/>
      <c r="AL15" s="37"/>
      <c r="AM15" s="37"/>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42"/>
      <c r="BO15" s="45"/>
      <c r="BP15" s="46"/>
      <c r="BQ15" s="46"/>
    </row>
    <row r="16" spans="1:69" ht="112.15" customHeight="1" x14ac:dyDescent="0.2">
      <c r="A16" s="9" t="s">
        <v>59</v>
      </c>
      <c r="B16" s="2" t="s">
        <v>137</v>
      </c>
      <c r="C16" s="6">
        <v>52</v>
      </c>
      <c r="D16" s="3" t="s">
        <v>76</v>
      </c>
      <c r="E16" s="2" t="s">
        <v>62</v>
      </c>
      <c r="F16" s="3" t="s">
        <v>77</v>
      </c>
      <c r="G16" s="2" t="s">
        <v>109</v>
      </c>
      <c r="H16" s="2" t="s">
        <v>138</v>
      </c>
      <c r="I16" s="2" t="s">
        <v>118</v>
      </c>
      <c r="J16" s="2" t="s">
        <v>124</v>
      </c>
      <c r="K16" s="1"/>
      <c r="L16" s="1"/>
      <c r="M16" s="1"/>
      <c r="N16" s="1"/>
      <c r="O16" s="1"/>
      <c r="P16" s="1"/>
      <c r="Q16" s="1"/>
      <c r="R16" s="1"/>
      <c r="S16" s="1"/>
      <c r="T16" s="1"/>
      <c r="U16" s="1"/>
      <c r="V16" s="1"/>
      <c r="W16" s="1"/>
      <c r="X16" s="1"/>
      <c r="Y16" s="2" t="s">
        <v>66</v>
      </c>
      <c r="Z16" s="2" t="s">
        <v>67</v>
      </c>
      <c r="AA16" s="2" t="s">
        <v>139</v>
      </c>
      <c r="AB16" s="2" t="s">
        <v>140</v>
      </c>
      <c r="AC16" s="1"/>
      <c r="AD16" s="3" t="s">
        <v>70</v>
      </c>
      <c r="AE16" s="1"/>
      <c r="AF16" s="50">
        <v>0</v>
      </c>
      <c r="AG16" s="33" t="s">
        <v>787</v>
      </c>
      <c r="AH16" s="51">
        <v>44896</v>
      </c>
      <c r="AI16" s="33"/>
      <c r="AJ16" s="33"/>
      <c r="AK16" s="37"/>
      <c r="AL16" s="37"/>
      <c r="AM16" s="37"/>
      <c r="AN16" s="2" t="s">
        <v>119</v>
      </c>
      <c r="AO16" s="2" t="s">
        <v>141</v>
      </c>
      <c r="AP16" s="1"/>
      <c r="AQ16" s="1"/>
      <c r="AR16" s="1"/>
      <c r="AS16" s="1"/>
      <c r="AT16" s="1"/>
      <c r="AU16" s="1"/>
      <c r="AV16" s="1"/>
      <c r="AW16" s="1"/>
      <c r="AX16" s="1"/>
      <c r="AY16" s="1"/>
      <c r="AZ16" s="1"/>
      <c r="BA16" s="1"/>
      <c r="BB16" s="1"/>
      <c r="BC16" s="1"/>
      <c r="BD16" s="1"/>
      <c r="BE16" s="1"/>
      <c r="BF16" s="1"/>
      <c r="BG16" s="1"/>
      <c r="BH16" s="1"/>
      <c r="BI16" s="1"/>
      <c r="BJ16" s="1"/>
      <c r="BK16" s="1"/>
      <c r="BL16" s="1"/>
      <c r="BM16" s="1"/>
      <c r="BN16" s="42"/>
      <c r="BO16" s="45"/>
      <c r="BP16" s="46"/>
      <c r="BQ16" s="46"/>
    </row>
    <row r="17" spans="1:69" ht="115.15" customHeight="1" x14ac:dyDescent="0.2">
      <c r="A17" s="9" t="s">
        <v>59</v>
      </c>
      <c r="B17" s="2" t="s">
        <v>142</v>
      </c>
      <c r="C17" s="6">
        <v>52</v>
      </c>
      <c r="D17" s="3" t="s">
        <v>76</v>
      </c>
      <c r="E17" s="2" t="s">
        <v>62</v>
      </c>
      <c r="F17" s="3" t="s">
        <v>63</v>
      </c>
      <c r="G17" s="2" t="s">
        <v>109</v>
      </c>
      <c r="H17" s="2" t="s">
        <v>143</v>
      </c>
      <c r="I17" s="2" t="s">
        <v>144</v>
      </c>
      <c r="J17" s="2" t="s">
        <v>124</v>
      </c>
      <c r="K17" s="1"/>
      <c r="L17" s="1"/>
      <c r="M17" s="1"/>
      <c r="N17" s="1"/>
      <c r="O17" s="1"/>
      <c r="P17" s="1"/>
      <c r="Q17" s="1"/>
      <c r="R17" s="1"/>
      <c r="S17" s="1"/>
      <c r="T17" s="1"/>
      <c r="U17" s="1"/>
      <c r="V17" s="1"/>
      <c r="W17" s="1"/>
      <c r="X17" s="8">
        <v>1</v>
      </c>
      <c r="Y17" s="2" t="s">
        <v>66</v>
      </c>
      <c r="Z17" s="2" t="s">
        <v>67</v>
      </c>
      <c r="AA17" s="1" t="s">
        <v>145</v>
      </c>
      <c r="AB17" s="2" t="s">
        <v>146</v>
      </c>
      <c r="AC17" s="3" t="s">
        <v>70</v>
      </c>
      <c r="AD17" s="1"/>
      <c r="AE17" s="1"/>
      <c r="AF17" s="50">
        <v>1</v>
      </c>
      <c r="AG17" s="36" t="s">
        <v>82</v>
      </c>
      <c r="AH17" s="51">
        <v>44896</v>
      </c>
      <c r="AI17" s="33"/>
      <c r="AJ17" s="33"/>
      <c r="AK17" s="37"/>
      <c r="AL17" s="37"/>
      <c r="AM17" s="37"/>
      <c r="AN17" s="2" t="s">
        <v>147</v>
      </c>
      <c r="AO17" s="2" t="s">
        <v>148</v>
      </c>
      <c r="AP17" s="1"/>
      <c r="AQ17" s="17" t="s">
        <v>127</v>
      </c>
      <c r="AR17" s="2" t="s">
        <v>149</v>
      </c>
      <c r="AS17" s="1"/>
      <c r="AT17" s="1"/>
      <c r="AU17" s="1"/>
      <c r="AV17" s="1"/>
      <c r="AW17" s="1"/>
      <c r="AX17" s="1"/>
      <c r="AY17" s="1"/>
      <c r="AZ17" s="1"/>
      <c r="BA17" s="1"/>
      <c r="BB17" s="1"/>
      <c r="BC17" s="1"/>
      <c r="BD17" s="1"/>
      <c r="BE17" s="1"/>
      <c r="BF17" s="1"/>
      <c r="BG17" s="1"/>
      <c r="BH17" s="1"/>
      <c r="BI17" s="1"/>
      <c r="BJ17" s="1"/>
      <c r="BK17" s="1"/>
      <c r="BL17" s="1"/>
      <c r="BM17" s="1"/>
      <c r="BN17" s="42"/>
      <c r="BO17" s="48" t="str">
        <f t="shared" ref="BO17:BO18" si="1">IF(X17=100%,"Finalizado","Avance Parcial")</f>
        <v>Finalizado</v>
      </c>
      <c r="BP17" s="46"/>
      <c r="BQ17" s="46"/>
    </row>
    <row r="18" spans="1:69" ht="94.5" x14ac:dyDescent="0.2">
      <c r="A18" s="9" t="s">
        <v>59</v>
      </c>
      <c r="B18" s="2" t="s">
        <v>150</v>
      </c>
      <c r="C18" s="6">
        <v>52</v>
      </c>
      <c r="D18" s="3" t="s">
        <v>76</v>
      </c>
      <c r="E18" s="2" t="s">
        <v>122</v>
      </c>
      <c r="F18" s="3" t="s">
        <v>77</v>
      </c>
      <c r="G18" s="2" t="s">
        <v>109</v>
      </c>
      <c r="H18" s="1"/>
      <c r="I18" s="1"/>
      <c r="J18" s="2" t="s">
        <v>124</v>
      </c>
      <c r="K18" s="1"/>
      <c r="L18" s="1"/>
      <c r="M18" s="1"/>
      <c r="N18" s="1"/>
      <c r="O18" s="1"/>
      <c r="P18" s="1"/>
      <c r="Q18" s="1"/>
      <c r="R18" s="1"/>
      <c r="S18" s="1"/>
      <c r="T18" s="1"/>
      <c r="U18" s="1"/>
      <c r="V18" s="1"/>
      <c r="W18" s="1"/>
      <c r="X18" s="8">
        <v>1</v>
      </c>
      <c r="Y18" s="2" t="s">
        <v>66</v>
      </c>
      <c r="Z18" s="2" t="s">
        <v>67</v>
      </c>
      <c r="AA18" s="2" t="s">
        <v>151</v>
      </c>
      <c r="AB18" s="2" t="s">
        <v>152</v>
      </c>
      <c r="AC18" s="1"/>
      <c r="AD18" s="1"/>
      <c r="AE18" s="2" t="s">
        <v>70</v>
      </c>
      <c r="AF18" s="53">
        <v>1</v>
      </c>
      <c r="AG18" s="36" t="s">
        <v>82</v>
      </c>
      <c r="AH18" s="51">
        <v>44896</v>
      </c>
      <c r="AI18" s="36"/>
      <c r="AJ18" s="36"/>
      <c r="AK18" s="35"/>
      <c r="AL18" s="35"/>
      <c r="AM18" s="35"/>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42"/>
      <c r="BO18" s="48" t="str">
        <f t="shared" si="1"/>
        <v>Finalizado</v>
      </c>
      <c r="BP18" s="46"/>
      <c r="BQ18" s="46"/>
    </row>
    <row r="19" spans="1:69" ht="26.25" customHeight="1" x14ac:dyDescent="0.2">
      <c r="A19" s="9" t="s">
        <v>59</v>
      </c>
      <c r="B19" s="2" t="s">
        <v>153</v>
      </c>
      <c r="C19" s="6">
        <v>52</v>
      </c>
      <c r="D19" s="3" t="s">
        <v>154</v>
      </c>
      <c r="E19" s="2" t="s">
        <v>122</v>
      </c>
      <c r="F19" s="3" t="s">
        <v>77</v>
      </c>
      <c r="G19" s="2" t="s">
        <v>105</v>
      </c>
      <c r="H19" s="2" t="s">
        <v>155</v>
      </c>
      <c r="I19" s="2" t="s">
        <v>156</v>
      </c>
      <c r="J19" s="2" t="s">
        <v>124</v>
      </c>
      <c r="K19" s="1"/>
      <c r="L19" s="1"/>
      <c r="M19" s="1"/>
      <c r="N19" s="1"/>
      <c r="O19" s="1"/>
      <c r="P19" s="1"/>
      <c r="Q19" s="1"/>
      <c r="R19" s="1"/>
      <c r="S19" s="1"/>
      <c r="T19" s="1"/>
      <c r="U19" s="1"/>
      <c r="V19" s="1"/>
      <c r="W19" s="1"/>
      <c r="X19" s="1"/>
      <c r="Y19" s="1"/>
      <c r="Z19" s="1"/>
      <c r="AA19" s="1"/>
      <c r="AB19" s="1"/>
      <c r="AC19" s="1"/>
      <c r="AD19" s="1"/>
      <c r="AE19" s="1"/>
      <c r="AF19" s="50">
        <v>0</v>
      </c>
      <c r="AG19" s="33" t="s">
        <v>787</v>
      </c>
      <c r="AH19" s="51">
        <v>44896</v>
      </c>
      <c r="AI19" s="33"/>
      <c r="AJ19" s="33"/>
      <c r="AK19" s="37"/>
      <c r="AL19" s="37"/>
      <c r="AM19" s="37"/>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42"/>
      <c r="BO19" s="45"/>
      <c r="BP19" s="46"/>
      <c r="BQ19" s="46"/>
    </row>
    <row r="20" spans="1:69" ht="247.5" x14ac:dyDescent="0.2">
      <c r="A20" s="9" t="s">
        <v>59</v>
      </c>
      <c r="B20" s="2" t="s">
        <v>157</v>
      </c>
      <c r="C20" s="6">
        <v>52</v>
      </c>
      <c r="D20" s="3" t="s">
        <v>76</v>
      </c>
      <c r="E20" s="2" t="s">
        <v>62</v>
      </c>
      <c r="F20" s="3" t="s">
        <v>63</v>
      </c>
      <c r="G20" s="2" t="s">
        <v>109</v>
      </c>
      <c r="H20" s="2" t="s">
        <v>158</v>
      </c>
      <c r="I20" s="2" t="s">
        <v>159</v>
      </c>
      <c r="J20" s="2" t="s">
        <v>124</v>
      </c>
      <c r="K20" s="1"/>
      <c r="L20" s="1"/>
      <c r="M20" s="1"/>
      <c r="N20" s="1"/>
      <c r="O20" s="1"/>
      <c r="P20" s="1"/>
      <c r="Q20" s="1"/>
      <c r="R20" s="1"/>
      <c r="S20" s="1"/>
      <c r="T20" s="1"/>
      <c r="U20" s="1"/>
      <c r="V20" s="1"/>
      <c r="W20" s="1"/>
      <c r="X20" s="8">
        <v>1</v>
      </c>
      <c r="Y20" s="2" t="s">
        <v>66</v>
      </c>
      <c r="Z20" s="2" t="s">
        <v>67</v>
      </c>
      <c r="AA20" s="1" t="s">
        <v>160</v>
      </c>
      <c r="AB20" s="2" t="s">
        <v>161</v>
      </c>
      <c r="AC20" s="1"/>
      <c r="AD20" s="1"/>
      <c r="AE20" s="2" t="s">
        <v>70</v>
      </c>
      <c r="AF20" s="53">
        <v>1</v>
      </c>
      <c r="AG20" s="36" t="s">
        <v>82</v>
      </c>
      <c r="AH20" s="51">
        <v>44896</v>
      </c>
      <c r="AI20" s="36"/>
      <c r="AJ20" s="36"/>
      <c r="AK20" s="35"/>
      <c r="AL20" s="35"/>
      <c r="AM20" s="35"/>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42"/>
      <c r="BO20" s="48" t="str">
        <f>IF(X20=100%,"Finalizado","Avance Parcial")</f>
        <v>Finalizado</v>
      </c>
      <c r="BP20" s="46"/>
      <c r="BQ20" s="46"/>
    </row>
    <row r="21" spans="1:69" ht="26.25" customHeight="1" x14ac:dyDescent="0.2">
      <c r="A21" s="9" t="s">
        <v>59</v>
      </c>
      <c r="B21" s="2" t="s">
        <v>162</v>
      </c>
      <c r="C21" s="6">
        <v>52</v>
      </c>
      <c r="D21" s="3" t="s">
        <v>76</v>
      </c>
      <c r="E21" s="2" t="s">
        <v>62</v>
      </c>
      <c r="F21" s="3" t="s">
        <v>63</v>
      </c>
      <c r="G21" s="2" t="s">
        <v>109</v>
      </c>
      <c r="H21" s="2" t="s">
        <v>163</v>
      </c>
      <c r="I21" s="2" t="s">
        <v>164</v>
      </c>
      <c r="J21" s="4" t="s">
        <v>65</v>
      </c>
      <c r="K21" s="1"/>
      <c r="L21" s="1"/>
      <c r="M21" s="1"/>
      <c r="N21" s="1"/>
      <c r="O21" s="1"/>
      <c r="P21" s="1"/>
      <c r="Q21" s="1"/>
      <c r="R21" s="1"/>
      <c r="S21" s="1"/>
      <c r="T21" s="1"/>
      <c r="U21" s="1"/>
      <c r="V21" s="1"/>
      <c r="W21" s="1"/>
      <c r="X21" s="1"/>
      <c r="Y21" s="1"/>
      <c r="Z21" s="1"/>
      <c r="AA21" s="1"/>
      <c r="AB21" s="1"/>
      <c r="AC21" s="1"/>
      <c r="AD21" s="1"/>
      <c r="AE21" s="1"/>
      <c r="AF21" s="50">
        <v>0</v>
      </c>
      <c r="AG21" s="33" t="s">
        <v>787</v>
      </c>
      <c r="AH21" s="51">
        <v>44896</v>
      </c>
      <c r="AI21" s="33"/>
      <c r="AJ21" s="33"/>
      <c r="AK21" s="37"/>
      <c r="AL21" s="37"/>
      <c r="AM21" s="37"/>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42"/>
      <c r="BO21" s="45"/>
      <c r="BP21" s="46"/>
      <c r="BQ21" s="46"/>
    </row>
    <row r="22" spans="1:69" ht="84" x14ac:dyDescent="0.2">
      <c r="A22" s="9" t="s">
        <v>59</v>
      </c>
      <c r="B22" s="2" t="s">
        <v>165</v>
      </c>
      <c r="C22" s="6">
        <v>54</v>
      </c>
      <c r="D22" s="3" t="s">
        <v>76</v>
      </c>
      <c r="E22" s="2" t="s">
        <v>62</v>
      </c>
      <c r="F22" s="3" t="s">
        <v>63</v>
      </c>
      <c r="G22" s="1" t="s">
        <v>166</v>
      </c>
      <c r="H22" s="2" t="s">
        <v>167</v>
      </c>
      <c r="I22" s="2" t="s">
        <v>168</v>
      </c>
      <c r="J22" s="2" t="s">
        <v>169</v>
      </c>
      <c r="K22" s="1"/>
      <c r="L22" s="1"/>
      <c r="M22" s="1"/>
      <c r="N22" s="1"/>
      <c r="O22" s="1"/>
      <c r="P22" s="1"/>
      <c r="Q22" s="1"/>
      <c r="R22" s="1"/>
      <c r="S22" s="1"/>
      <c r="T22" s="1"/>
      <c r="U22" s="1"/>
      <c r="V22" s="1"/>
      <c r="W22" s="1"/>
      <c r="X22" s="1"/>
      <c r="Y22" s="1"/>
      <c r="Z22" s="1"/>
      <c r="AA22" s="1"/>
      <c r="AB22" s="1"/>
      <c r="AC22" s="1"/>
      <c r="AD22" s="1"/>
      <c r="AE22" s="1"/>
      <c r="AF22" s="50">
        <v>0</v>
      </c>
      <c r="AG22" s="33" t="s">
        <v>787</v>
      </c>
      <c r="AH22" s="51">
        <v>44896</v>
      </c>
      <c r="AI22" s="33"/>
      <c r="AJ22" s="33"/>
      <c r="AK22" s="37"/>
      <c r="AL22" s="37"/>
      <c r="AM22" s="37"/>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42"/>
      <c r="BO22" s="45"/>
      <c r="BP22" s="46"/>
      <c r="BQ22" s="46"/>
    </row>
    <row r="23" spans="1:69" ht="147" x14ac:dyDescent="0.2">
      <c r="A23" s="9" t="s">
        <v>59</v>
      </c>
      <c r="B23" s="31" t="s">
        <v>170</v>
      </c>
      <c r="C23" s="6">
        <v>58</v>
      </c>
      <c r="D23" s="3" t="s">
        <v>76</v>
      </c>
      <c r="E23" s="2" t="s">
        <v>62</v>
      </c>
      <c r="F23" s="3" t="s">
        <v>63</v>
      </c>
      <c r="G23" s="2" t="s">
        <v>109</v>
      </c>
      <c r="H23" s="2" t="s">
        <v>171</v>
      </c>
      <c r="I23" s="2" t="s">
        <v>172</v>
      </c>
      <c r="J23" s="2" t="s">
        <v>124</v>
      </c>
      <c r="K23" s="5">
        <v>0</v>
      </c>
      <c r="L23" s="6">
        <v>2005</v>
      </c>
      <c r="M23" s="7">
        <v>1</v>
      </c>
      <c r="N23" s="7">
        <v>1</v>
      </c>
      <c r="O23" s="6">
        <v>2005</v>
      </c>
      <c r="P23" s="1"/>
      <c r="Q23" s="1"/>
      <c r="R23" s="1"/>
      <c r="S23" s="1"/>
      <c r="T23" s="1"/>
      <c r="U23" s="1"/>
      <c r="V23" s="6">
        <v>0</v>
      </c>
      <c r="W23" s="6">
        <v>2021</v>
      </c>
      <c r="X23" s="8">
        <v>0.5</v>
      </c>
      <c r="Y23" s="2" t="s">
        <v>66</v>
      </c>
      <c r="Z23" s="2" t="s">
        <v>67</v>
      </c>
      <c r="AA23" s="2" t="s">
        <v>173</v>
      </c>
      <c r="AB23" s="2" t="s">
        <v>174</v>
      </c>
      <c r="AC23" s="1"/>
      <c r="AD23" s="1"/>
      <c r="AE23" s="2" t="s">
        <v>70</v>
      </c>
      <c r="AF23" s="50">
        <v>0.5</v>
      </c>
      <c r="AG23" s="36" t="s">
        <v>781</v>
      </c>
      <c r="AH23" s="51">
        <v>44896</v>
      </c>
      <c r="AI23" s="36" t="s">
        <v>173</v>
      </c>
      <c r="AJ23" s="36" t="s">
        <v>174</v>
      </c>
      <c r="AK23" s="35"/>
      <c r="AL23" s="35"/>
      <c r="AM23" s="35" t="s">
        <v>190</v>
      </c>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42"/>
      <c r="BO23" s="45"/>
      <c r="BP23" s="46"/>
      <c r="BQ23" s="46"/>
    </row>
    <row r="24" spans="1:69" ht="63" customHeight="1" x14ac:dyDescent="0.2">
      <c r="A24" s="9" t="s">
        <v>59</v>
      </c>
      <c r="B24" s="31" t="s">
        <v>175</v>
      </c>
      <c r="C24" s="6">
        <v>58</v>
      </c>
      <c r="D24" s="3" t="s">
        <v>76</v>
      </c>
      <c r="E24" s="2" t="s">
        <v>62</v>
      </c>
      <c r="F24" s="3" t="s">
        <v>63</v>
      </c>
      <c r="G24" s="2" t="s">
        <v>109</v>
      </c>
      <c r="H24" s="2" t="s">
        <v>176</v>
      </c>
      <c r="I24" s="2" t="s">
        <v>172</v>
      </c>
      <c r="J24" s="2" t="s">
        <v>124</v>
      </c>
      <c r="K24" s="1"/>
      <c r="L24" s="1"/>
      <c r="M24" s="1"/>
      <c r="N24" s="1"/>
      <c r="O24" s="1"/>
      <c r="P24" s="1"/>
      <c r="Q24" s="1"/>
      <c r="R24" s="1"/>
      <c r="S24" s="1"/>
      <c r="T24" s="1"/>
      <c r="U24" s="1"/>
      <c r="V24" s="1"/>
      <c r="W24" s="1"/>
      <c r="X24" s="1"/>
      <c r="Y24" s="1"/>
      <c r="Z24" s="1"/>
      <c r="AA24" s="1"/>
      <c r="AB24" s="1"/>
      <c r="AC24" s="1"/>
      <c r="AD24" s="1"/>
      <c r="AE24" s="1"/>
      <c r="AF24" s="50">
        <v>0</v>
      </c>
      <c r="AG24" s="33" t="s">
        <v>787</v>
      </c>
      <c r="AH24" s="51">
        <v>44896</v>
      </c>
      <c r="AI24" s="33"/>
      <c r="AJ24" s="33"/>
      <c r="AK24" s="37"/>
      <c r="AL24" s="37"/>
      <c r="AM24" s="37"/>
      <c r="AN24" s="2" t="s">
        <v>177</v>
      </c>
      <c r="AO24" s="2" t="s">
        <v>178</v>
      </c>
      <c r="AP24" s="1"/>
      <c r="AQ24" s="2" t="s">
        <v>179</v>
      </c>
      <c r="AR24" s="2" t="s">
        <v>180</v>
      </c>
      <c r="AS24" s="1"/>
      <c r="AT24" s="1"/>
      <c r="AU24" s="1"/>
      <c r="AV24" s="1"/>
      <c r="AW24" s="1"/>
      <c r="AX24" s="1"/>
      <c r="AY24" s="1"/>
      <c r="AZ24" s="1"/>
      <c r="BA24" s="1"/>
      <c r="BB24" s="1"/>
      <c r="BC24" s="1"/>
      <c r="BD24" s="1"/>
      <c r="BE24" s="1"/>
      <c r="BF24" s="1"/>
      <c r="BG24" s="1"/>
      <c r="BH24" s="1"/>
      <c r="BI24" s="1"/>
      <c r="BJ24" s="1"/>
      <c r="BK24" s="1"/>
      <c r="BL24" s="1"/>
      <c r="BM24" s="1"/>
      <c r="BN24" s="42"/>
      <c r="BO24" s="45"/>
      <c r="BP24" s="46"/>
      <c r="BQ24" s="46"/>
    </row>
    <row r="25" spans="1:69" ht="26.25" customHeight="1" x14ac:dyDescent="0.2">
      <c r="A25" s="9" t="s">
        <v>59</v>
      </c>
      <c r="B25" s="31" t="s">
        <v>181</v>
      </c>
      <c r="C25" s="6">
        <v>59</v>
      </c>
      <c r="D25" s="3" t="s">
        <v>76</v>
      </c>
      <c r="E25" s="2" t="s">
        <v>104</v>
      </c>
      <c r="F25" s="3" t="s">
        <v>63</v>
      </c>
      <c r="G25" s="2" t="s">
        <v>109</v>
      </c>
      <c r="H25" s="2" t="s">
        <v>182</v>
      </c>
      <c r="I25" s="2" t="s">
        <v>183</v>
      </c>
      <c r="J25" s="2" t="s">
        <v>124</v>
      </c>
      <c r="K25" s="1"/>
      <c r="L25" s="1"/>
      <c r="M25" s="1"/>
      <c r="N25" s="1"/>
      <c r="O25" s="1"/>
      <c r="P25" s="1"/>
      <c r="Q25" s="1"/>
      <c r="R25" s="1"/>
      <c r="S25" s="1"/>
      <c r="T25" s="1"/>
      <c r="U25" s="1"/>
      <c r="V25" s="1"/>
      <c r="W25" s="1"/>
      <c r="X25" s="1"/>
      <c r="Y25" s="1"/>
      <c r="Z25" s="1"/>
      <c r="AA25" s="1"/>
      <c r="AB25" s="1"/>
      <c r="AC25" s="1"/>
      <c r="AD25" s="1"/>
      <c r="AE25" s="1"/>
      <c r="AF25" s="50">
        <v>0</v>
      </c>
      <c r="AG25" s="33" t="s">
        <v>787</v>
      </c>
      <c r="AH25" s="51">
        <v>44896</v>
      </c>
      <c r="AI25" s="33"/>
      <c r="AJ25" s="33"/>
      <c r="AK25" s="37"/>
      <c r="AL25" s="37"/>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42"/>
      <c r="BO25" s="45"/>
      <c r="BP25" s="46"/>
      <c r="BQ25" s="46"/>
    </row>
    <row r="26" spans="1:69" ht="31.5" customHeight="1" x14ac:dyDescent="0.2">
      <c r="A26" s="9" t="s">
        <v>59</v>
      </c>
      <c r="B26" s="2" t="s">
        <v>184</v>
      </c>
      <c r="C26" s="6">
        <v>84</v>
      </c>
      <c r="D26" s="3" t="s">
        <v>76</v>
      </c>
      <c r="E26" s="2" t="s">
        <v>62</v>
      </c>
      <c r="F26" s="3" t="s">
        <v>63</v>
      </c>
      <c r="G26" s="1" t="s">
        <v>185</v>
      </c>
      <c r="H26" s="2" t="s">
        <v>186</v>
      </c>
      <c r="I26" s="2" t="s">
        <v>168</v>
      </c>
      <c r="J26" s="2" t="s">
        <v>124</v>
      </c>
      <c r="K26" s="5">
        <v>0</v>
      </c>
      <c r="L26" s="1"/>
      <c r="M26" s="1"/>
      <c r="N26" s="1"/>
      <c r="O26" s="1"/>
      <c r="P26" s="1"/>
      <c r="Q26" s="1"/>
      <c r="R26" s="1"/>
      <c r="S26" s="1"/>
      <c r="T26" s="1"/>
      <c r="U26" s="1"/>
      <c r="V26" s="1"/>
      <c r="W26" s="1"/>
      <c r="X26" s="1"/>
      <c r="Y26" s="2" t="s">
        <v>66</v>
      </c>
      <c r="Z26" s="1" t="s">
        <v>187</v>
      </c>
      <c r="AA26" s="2" t="s">
        <v>188</v>
      </c>
      <c r="AB26" s="2" t="s">
        <v>189</v>
      </c>
      <c r="AC26" s="1"/>
      <c r="AD26" s="3" t="s">
        <v>190</v>
      </c>
      <c r="AE26" s="1"/>
      <c r="AF26" s="50">
        <v>0</v>
      </c>
      <c r="AG26" s="33" t="s">
        <v>779</v>
      </c>
      <c r="AH26" s="51">
        <v>44896</v>
      </c>
      <c r="AI26" s="33" t="s">
        <v>188</v>
      </c>
      <c r="AJ26" s="33" t="s">
        <v>189</v>
      </c>
      <c r="AK26" s="37"/>
      <c r="AL26" s="37" t="s">
        <v>190</v>
      </c>
      <c r="AM26" s="37"/>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42"/>
      <c r="BO26" s="45"/>
      <c r="BP26" s="46"/>
      <c r="BQ26" s="46"/>
    </row>
    <row r="27" spans="1:69" ht="273" x14ac:dyDescent="0.2">
      <c r="A27" s="9" t="s">
        <v>59</v>
      </c>
      <c r="B27" s="31" t="s">
        <v>191</v>
      </c>
      <c r="C27" s="6">
        <v>84</v>
      </c>
      <c r="D27" s="3" t="s">
        <v>192</v>
      </c>
      <c r="E27" s="2" t="s">
        <v>62</v>
      </c>
      <c r="F27" s="3" t="s">
        <v>63</v>
      </c>
      <c r="G27" s="2" t="s">
        <v>116</v>
      </c>
      <c r="H27" s="2" t="s">
        <v>193</v>
      </c>
      <c r="I27" s="2" t="s">
        <v>194</v>
      </c>
      <c r="J27" s="2" t="s">
        <v>124</v>
      </c>
      <c r="K27" s="1"/>
      <c r="L27" s="1"/>
      <c r="M27" s="1"/>
      <c r="N27" s="1"/>
      <c r="O27" s="1"/>
      <c r="P27" s="1"/>
      <c r="Q27" s="1"/>
      <c r="R27" s="1"/>
      <c r="S27" s="1"/>
      <c r="T27" s="1"/>
      <c r="U27" s="1"/>
      <c r="V27" s="1"/>
      <c r="W27" s="1"/>
      <c r="X27" s="1"/>
      <c r="Y27" s="2" t="s">
        <v>66</v>
      </c>
      <c r="Z27" s="1" t="s">
        <v>187</v>
      </c>
      <c r="AA27" s="2" t="s">
        <v>195</v>
      </c>
      <c r="AB27" s="2" t="s">
        <v>196</v>
      </c>
      <c r="AC27" s="1"/>
      <c r="AD27" s="1"/>
      <c r="AE27" s="2" t="s">
        <v>70</v>
      </c>
      <c r="AF27" s="50">
        <v>0</v>
      </c>
      <c r="AG27" s="33" t="s">
        <v>788</v>
      </c>
      <c r="AH27" s="51">
        <v>44896</v>
      </c>
      <c r="AI27" s="36" t="s">
        <v>195</v>
      </c>
      <c r="AJ27" s="36" t="s">
        <v>196</v>
      </c>
      <c r="AK27" s="35"/>
      <c r="AL27" s="35"/>
      <c r="AM27" s="35" t="s">
        <v>190</v>
      </c>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42"/>
      <c r="BO27" s="45"/>
      <c r="BP27" s="46"/>
      <c r="BQ27" s="46"/>
    </row>
    <row r="28" spans="1:69" ht="26.25" customHeight="1" x14ac:dyDescent="0.2">
      <c r="A28" s="9" t="s">
        <v>59</v>
      </c>
      <c r="B28" s="31" t="s">
        <v>197</v>
      </c>
      <c r="C28" s="6">
        <v>147</v>
      </c>
      <c r="D28" s="3" t="s">
        <v>76</v>
      </c>
      <c r="E28" s="2" t="s">
        <v>99</v>
      </c>
      <c r="F28" s="3" t="s">
        <v>63</v>
      </c>
      <c r="G28" s="2" t="s">
        <v>198</v>
      </c>
      <c r="H28" s="2" t="s">
        <v>199</v>
      </c>
      <c r="I28" s="2" t="s">
        <v>118</v>
      </c>
      <c r="J28" s="4" t="s">
        <v>65</v>
      </c>
      <c r="K28" s="1"/>
      <c r="L28" s="1"/>
      <c r="M28" s="1"/>
      <c r="N28" s="1"/>
      <c r="O28" s="1"/>
      <c r="P28" s="1"/>
      <c r="Q28" s="1"/>
      <c r="R28" s="1"/>
      <c r="S28" s="1"/>
      <c r="T28" s="1"/>
      <c r="U28" s="1"/>
      <c r="V28" s="1"/>
      <c r="W28" s="1"/>
      <c r="X28" s="1"/>
      <c r="Y28" s="1"/>
      <c r="Z28" s="1"/>
      <c r="AA28" s="1"/>
      <c r="AB28" s="1"/>
      <c r="AC28" s="1"/>
      <c r="AD28" s="1"/>
      <c r="AE28" s="1"/>
      <c r="AF28" s="50">
        <v>0</v>
      </c>
      <c r="AG28" s="33" t="s">
        <v>788</v>
      </c>
      <c r="AH28" s="51">
        <v>44896</v>
      </c>
      <c r="AI28" s="33"/>
      <c r="AJ28" s="33"/>
      <c r="AK28" s="37"/>
      <c r="AL28" s="37"/>
      <c r="AM28" s="37"/>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42"/>
      <c r="BO28" s="45"/>
      <c r="BP28" s="46"/>
      <c r="BQ28" s="46"/>
    </row>
    <row r="29" spans="1:69" ht="26.25" customHeight="1" x14ac:dyDescent="0.2">
      <c r="A29" s="9" t="s">
        <v>59</v>
      </c>
      <c r="B29" s="2" t="s">
        <v>200</v>
      </c>
      <c r="C29" s="6">
        <v>164</v>
      </c>
      <c r="D29" s="3" t="s">
        <v>76</v>
      </c>
      <c r="E29" s="2" t="s">
        <v>104</v>
      </c>
      <c r="F29" s="3" t="s">
        <v>77</v>
      </c>
      <c r="G29" s="2" t="s">
        <v>201</v>
      </c>
      <c r="H29" s="2" t="s">
        <v>202</v>
      </c>
      <c r="I29" s="2" t="s">
        <v>183</v>
      </c>
      <c r="J29" s="4" t="s">
        <v>65</v>
      </c>
      <c r="K29" s="1"/>
      <c r="L29" s="1"/>
      <c r="M29" s="1"/>
      <c r="N29" s="1"/>
      <c r="O29" s="1"/>
      <c r="P29" s="1"/>
      <c r="Q29" s="1"/>
      <c r="R29" s="1"/>
      <c r="S29" s="1"/>
      <c r="T29" s="1"/>
      <c r="U29" s="1"/>
      <c r="V29" s="1"/>
      <c r="W29" s="1"/>
      <c r="X29" s="1"/>
      <c r="Y29" s="1"/>
      <c r="Z29" s="1"/>
      <c r="AA29" s="1"/>
      <c r="AB29" s="1"/>
      <c r="AC29" s="1"/>
      <c r="AD29" s="1"/>
      <c r="AE29" s="1"/>
      <c r="AF29" s="50">
        <v>0</v>
      </c>
      <c r="AG29" s="33" t="s">
        <v>788</v>
      </c>
      <c r="AH29" s="51">
        <v>44896</v>
      </c>
      <c r="AI29" s="33"/>
      <c r="AJ29" s="33"/>
      <c r="AK29" s="37"/>
      <c r="AL29" s="37"/>
      <c r="AM29" s="37"/>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42"/>
      <c r="BO29" s="45"/>
      <c r="BP29" s="46"/>
      <c r="BQ29" s="46"/>
    </row>
    <row r="30" spans="1:69" ht="94.5" x14ac:dyDescent="0.2">
      <c r="A30" s="9" t="s">
        <v>59</v>
      </c>
      <c r="B30" s="2" t="s">
        <v>203</v>
      </c>
      <c r="C30" s="3" t="s">
        <v>204</v>
      </c>
      <c r="D30" s="3" t="s">
        <v>154</v>
      </c>
      <c r="E30" s="2" t="s">
        <v>62</v>
      </c>
      <c r="F30" s="3" t="s">
        <v>77</v>
      </c>
      <c r="G30" s="2" t="s">
        <v>93</v>
      </c>
      <c r="H30" s="2" t="s">
        <v>205</v>
      </c>
      <c r="I30" s="1" t="s">
        <v>206</v>
      </c>
      <c r="J30" s="2" t="s">
        <v>207</v>
      </c>
      <c r="K30" s="1"/>
      <c r="L30" s="1"/>
      <c r="M30" s="1"/>
      <c r="N30" s="1"/>
      <c r="O30" s="1"/>
      <c r="P30" s="1"/>
      <c r="Q30" s="1"/>
      <c r="R30" s="1"/>
      <c r="S30" s="1"/>
      <c r="T30" s="1"/>
      <c r="U30" s="1"/>
      <c r="V30" s="1"/>
      <c r="W30" s="1"/>
      <c r="X30" s="1"/>
      <c r="Y30" s="1"/>
      <c r="Z30" s="1"/>
      <c r="AA30" s="1"/>
      <c r="AB30" s="1"/>
      <c r="AC30" s="1"/>
      <c r="AD30" s="1"/>
      <c r="AE30" s="1"/>
      <c r="AF30" s="50">
        <v>0</v>
      </c>
      <c r="AG30" s="33" t="s">
        <v>788</v>
      </c>
      <c r="AH30" s="51">
        <v>44896</v>
      </c>
      <c r="AI30" s="33"/>
      <c r="AJ30" s="33"/>
      <c r="AK30" s="37"/>
      <c r="AL30" s="37"/>
      <c r="AM30" s="37"/>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42"/>
      <c r="BO30" s="45"/>
      <c r="BP30" s="46"/>
      <c r="BQ30" s="46"/>
    </row>
    <row r="31" spans="1:69" ht="49.5" customHeight="1" x14ac:dyDescent="0.2">
      <c r="A31" s="9" t="s">
        <v>59</v>
      </c>
      <c r="B31" s="2" t="s">
        <v>208</v>
      </c>
      <c r="C31" s="3" t="s">
        <v>209</v>
      </c>
      <c r="D31" s="3" t="s">
        <v>76</v>
      </c>
      <c r="E31" s="2" t="s">
        <v>62</v>
      </c>
      <c r="F31" s="3" t="s">
        <v>77</v>
      </c>
      <c r="G31" s="2" t="s">
        <v>109</v>
      </c>
      <c r="H31" s="2" t="s">
        <v>171</v>
      </c>
      <c r="I31" s="2" t="s">
        <v>210</v>
      </c>
      <c r="J31" s="2" t="s">
        <v>124</v>
      </c>
      <c r="K31" s="1"/>
      <c r="L31" s="1"/>
      <c r="M31" s="1"/>
      <c r="N31" s="1"/>
      <c r="O31" s="1"/>
      <c r="P31" s="1"/>
      <c r="Q31" s="1"/>
      <c r="R31" s="1"/>
      <c r="S31" s="1"/>
      <c r="T31" s="1"/>
      <c r="U31" s="1"/>
      <c r="V31" s="1"/>
      <c r="W31" s="1"/>
      <c r="X31" s="8">
        <v>1</v>
      </c>
      <c r="Y31" s="2" t="s">
        <v>66</v>
      </c>
      <c r="Z31" s="2" t="s">
        <v>67</v>
      </c>
      <c r="AA31" s="1" t="s">
        <v>211</v>
      </c>
      <c r="AB31" s="2" t="s">
        <v>212</v>
      </c>
      <c r="AC31" s="3" t="s">
        <v>70</v>
      </c>
      <c r="AD31" s="1"/>
      <c r="AE31" s="1"/>
      <c r="AF31" s="50">
        <v>1</v>
      </c>
      <c r="AG31" s="36" t="s">
        <v>82</v>
      </c>
      <c r="AH31" s="51">
        <v>44896</v>
      </c>
      <c r="AI31" s="33"/>
      <c r="AJ31" s="33"/>
      <c r="AK31" s="37" t="s">
        <v>190</v>
      </c>
      <c r="AL31" s="37"/>
      <c r="AM31" s="37"/>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42"/>
      <c r="BO31" s="48" t="str">
        <f>IF(X31=100%,"Finalizado","Avance Parcial")</f>
        <v>Finalizado</v>
      </c>
      <c r="BP31" s="46"/>
      <c r="BQ31" s="46"/>
    </row>
    <row r="32" spans="1:69" ht="53.45" customHeight="1" x14ac:dyDescent="0.2">
      <c r="A32" s="9" t="s">
        <v>213</v>
      </c>
      <c r="B32" s="2" t="s">
        <v>214</v>
      </c>
      <c r="C32" s="6">
        <v>85</v>
      </c>
      <c r="D32" s="3" t="s">
        <v>76</v>
      </c>
      <c r="E32" s="2" t="s">
        <v>62</v>
      </c>
      <c r="F32" s="3" t="s">
        <v>63</v>
      </c>
      <c r="G32" s="1" t="s">
        <v>215</v>
      </c>
      <c r="H32" s="2" t="s">
        <v>216</v>
      </c>
      <c r="I32" s="1"/>
      <c r="J32" s="4" t="s">
        <v>65</v>
      </c>
      <c r="K32" s="1"/>
      <c r="L32" s="1"/>
      <c r="M32" s="1"/>
      <c r="N32" s="1"/>
      <c r="O32" s="1"/>
      <c r="P32" s="1"/>
      <c r="Q32" s="1"/>
      <c r="R32" s="1"/>
      <c r="S32" s="1"/>
      <c r="T32" s="1"/>
      <c r="U32" s="1"/>
      <c r="V32" s="1"/>
      <c r="W32" s="1"/>
      <c r="X32" s="1"/>
      <c r="Y32" s="1"/>
      <c r="Z32" s="2" t="s">
        <v>217</v>
      </c>
      <c r="AA32" s="2" t="s">
        <v>218</v>
      </c>
      <c r="AB32" s="1"/>
      <c r="AC32" s="1"/>
      <c r="AD32" s="3" t="s">
        <v>70</v>
      </c>
      <c r="AE32" s="1"/>
      <c r="AF32" s="50">
        <v>0</v>
      </c>
      <c r="AG32" s="33" t="s">
        <v>788</v>
      </c>
      <c r="AH32" s="51">
        <v>44896</v>
      </c>
      <c r="AI32" s="33"/>
      <c r="AJ32" s="33"/>
      <c r="AK32" s="37"/>
      <c r="AL32" s="37"/>
      <c r="AM32" s="37"/>
      <c r="AN32" s="2" t="s">
        <v>219</v>
      </c>
      <c r="AO32" s="2" t="s">
        <v>220</v>
      </c>
      <c r="AP32" s="1"/>
      <c r="AQ32" s="7">
        <v>20170081</v>
      </c>
      <c r="AR32" s="2" t="s">
        <v>221</v>
      </c>
      <c r="AS32" s="1"/>
      <c r="AT32" s="1"/>
      <c r="AU32" s="1"/>
      <c r="AV32" s="1"/>
      <c r="AW32" s="1"/>
      <c r="AX32" s="1"/>
      <c r="AY32" s="1"/>
      <c r="AZ32" s="1"/>
      <c r="BA32" s="1"/>
      <c r="BB32" s="1"/>
      <c r="BC32" s="1"/>
      <c r="BD32" s="1"/>
      <c r="BE32" s="1"/>
      <c r="BF32" s="1"/>
      <c r="BG32" s="1"/>
      <c r="BH32" s="1"/>
      <c r="BI32" s="1"/>
      <c r="BJ32" s="1"/>
      <c r="BK32" s="1"/>
      <c r="BL32" s="1"/>
      <c r="BM32" s="1"/>
      <c r="BN32" s="42"/>
      <c r="BO32" s="45"/>
      <c r="BP32" s="46"/>
      <c r="BQ32" s="46"/>
    </row>
    <row r="33" spans="1:69" ht="53.45" customHeight="1" x14ac:dyDescent="0.2">
      <c r="A33" s="9" t="s">
        <v>213</v>
      </c>
      <c r="B33" s="2" t="s">
        <v>222</v>
      </c>
      <c r="C33" s="6">
        <v>85</v>
      </c>
      <c r="D33" s="3" t="s">
        <v>76</v>
      </c>
      <c r="E33" s="2" t="s">
        <v>99</v>
      </c>
      <c r="F33" s="3" t="s">
        <v>63</v>
      </c>
      <c r="G33" s="2" t="s">
        <v>223</v>
      </c>
      <c r="H33" s="2" t="s">
        <v>224</v>
      </c>
      <c r="I33" s="1"/>
      <c r="J33" s="2" t="s">
        <v>169</v>
      </c>
      <c r="K33" s="1"/>
      <c r="L33" s="1"/>
      <c r="M33" s="1"/>
      <c r="N33" s="1"/>
      <c r="O33" s="1"/>
      <c r="P33" s="1"/>
      <c r="Q33" s="1"/>
      <c r="R33" s="1"/>
      <c r="S33" s="1"/>
      <c r="T33" s="1"/>
      <c r="U33" s="1"/>
      <c r="V33" s="1"/>
      <c r="W33" s="1"/>
      <c r="X33" s="1"/>
      <c r="Y33" s="1"/>
      <c r="Z33" s="2" t="s">
        <v>217</v>
      </c>
      <c r="AA33" s="2" t="s">
        <v>225</v>
      </c>
      <c r="AB33" s="1"/>
      <c r="AC33" s="1"/>
      <c r="AD33" s="3" t="s">
        <v>70</v>
      </c>
      <c r="AE33" s="1"/>
      <c r="AF33" s="50">
        <v>0</v>
      </c>
      <c r="AG33" s="33" t="s">
        <v>788</v>
      </c>
      <c r="AH33" s="51">
        <v>44896</v>
      </c>
      <c r="AI33" s="33"/>
      <c r="AJ33" s="33"/>
      <c r="AK33" s="37"/>
      <c r="AL33" s="37"/>
      <c r="AM33" s="37"/>
      <c r="AN33" s="2" t="s">
        <v>219</v>
      </c>
      <c r="AO33" s="2" t="s">
        <v>220</v>
      </c>
      <c r="AP33" s="1"/>
      <c r="AQ33" s="7">
        <v>20170081</v>
      </c>
      <c r="AR33" s="2" t="s">
        <v>221</v>
      </c>
      <c r="AS33" s="1"/>
      <c r="AT33" s="1"/>
      <c r="AU33" s="1"/>
      <c r="AV33" s="1"/>
      <c r="AW33" s="1"/>
      <c r="AX33" s="1"/>
      <c r="AY33" s="1"/>
      <c r="AZ33" s="1"/>
      <c r="BA33" s="1"/>
      <c r="BB33" s="1"/>
      <c r="BC33" s="1"/>
      <c r="BD33" s="1"/>
      <c r="BE33" s="1"/>
      <c r="BF33" s="1"/>
      <c r="BG33" s="1"/>
      <c r="BH33" s="1"/>
      <c r="BI33" s="1"/>
      <c r="BJ33" s="1"/>
      <c r="BK33" s="1"/>
      <c r="BL33" s="1"/>
      <c r="BM33" s="1"/>
      <c r="BN33" s="42"/>
      <c r="BO33" s="45"/>
      <c r="BP33" s="46"/>
      <c r="BQ33" s="46"/>
    </row>
    <row r="34" spans="1:69" ht="10.5" customHeight="1" x14ac:dyDescent="0.2">
      <c r="A34" s="9" t="s">
        <v>213</v>
      </c>
      <c r="B34" s="2" t="s">
        <v>226</v>
      </c>
      <c r="C34" s="6">
        <v>85</v>
      </c>
      <c r="D34" s="3" t="s">
        <v>76</v>
      </c>
      <c r="E34" s="2" t="s">
        <v>122</v>
      </c>
      <c r="F34" s="3" t="s">
        <v>63</v>
      </c>
      <c r="G34" s="2" t="s">
        <v>227</v>
      </c>
      <c r="H34" s="1"/>
      <c r="I34" s="1"/>
      <c r="J34" s="2" t="s">
        <v>228</v>
      </c>
      <c r="K34" s="1"/>
      <c r="L34" s="1"/>
      <c r="M34" s="1"/>
      <c r="N34" s="1"/>
      <c r="O34" s="1"/>
      <c r="P34" s="1"/>
      <c r="Q34" s="1"/>
      <c r="R34" s="1"/>
      <c r="S34" s="1"/>
      <c r="T34" s="1"/>
      <c r="U34" s="1"/>
      <c r="V34" s="1"/>
      <c r="W34" s="1"/>
      <c r="X34" s="1"/>
      <c r="Y34" s="1"/>
      <c r="Z34" s="2" t="s">
        <v>217</v>
      </c>
      <c r="AA34" s="2" t="s">
        <v>229</v>
      </c>
      <c r="AB34" s="1"/>
      <c r="AC34" s="1"/>
      <c r="AD34" s="3" t="s">
        <v>70</v>
      </c>
      <c r="AE34" s="1"/>
      <c r="AF34" s="50">
        <v>0</v>
      </c>
      <c r="AG34" s="33" t="s">
        <v>788</v>
      </c>
      <c r="AH34" s="51">
        <v>44896</v>
      </c>
      <c r="AI34" s="33"/>
      <c r="AJ34" s="33"/>
      <c r="AK34" s="37"/>
      <c r="AL34" s="37"/>
      <c r="AM34" s="37"/>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42"/>
      <c r="BO34" s="45"/>
      <c r="BP34" s="46"/>
      <c r="BQ34" s="46"/>
    </row>
    <row r="35" spans="1:69" ht="79.900000000000006" customHeight="1" x14ac:dyDescent="0.2">
      <c r="A35" s="9" t="s">
        <v>213</v>
      </c>
      <c r="B35" s="2" t="s">
        <v>230</v>
      </c>
      <c r="C35" s="6">
        <v>136</v>
      </c>
      <c r="D35" s="3" t="s">
        <v>76</v>
      </c>
      <c r="E35" s="2" t="s">
        <v>86</v>
      </c>
      <c r="F35" s="3" t="s">
        <v>77</v>
      </c>
      <c r="G35" s="1" t="s">
        <v>231</v>
      </c>
      <c r="H35" s="1"/>
      <c r="I35" s="1"/>
      <c r="J35" s="4" t="s">
        <v>65</v>
      </c>
      <c r="K35" s="1"/>
      <c r="L35" s="1"/>
      <c r="M35" s="1"/>
      <c r="N35" s="1"/>
      <c r="O35" s="1"/>
      <c r="P35" s="1"/>
      <c r="Q35" s="1"/>
      <c r="R35" s="1"/>
      <c r="S35" s="1"/>
      <c r="T35" s="1"/>
      <c r="U35" s="1"/>
      <c r="V35" s="1"/>
      <c r="W35" s="1"/>
      <c r="X35" s="1"/>
      <c r="Y35" s="1"/>
      <c r="Z35" s="1"/>
      <c r="AA35" s="1"/>
      <c r="AB35" s="1"/>
      <c r="AC35" s="1"/>
      <c r="AD35" s="1"/>
      <c r="AE35" s="1"/>
      <c r="AF35" s="50">
        <v>0.3</v>
      </c>
      <c r="AG35" s="33" t="s">
        <v>232</v>
      </c>
      <c r="AH35" s="51">
        <v>44896</v>
      </c>
      <c r="AI35" s="33" t="s">
        <v>233</v>
      </c>
      <c r="AJ35" s="33" t="s">
        <v>234</v>
      </c>
      <c r="AK35" s="37"/>
      <c r="AL35" s="37"/>
      <c r="AM35" s="37" t="s">
        <v>70</v>
      </c>
      <c r="AN35" s="1" t="s">
        <v>235</v>
      </c>
      <c r="AO35" s="1" t="s">
        <v>236</v>
      </c>
      <c r="AP35" s="56">
        <v>44804</v>
      </c>
      <c r="AQ35" s="1"/>
      <c r="AR35" s="1"/>
      <c r="AS35" s="56"/>
      <c r="AT35" s="1"/>
      <c r="AU35" s="1"/>
      <c r="AV35" s="1"/>
      <c r="AW35" s="1"/>
      <c r="AX35" s="1"/>
      <c r="AY35" s="1"/>
      <c r="AZ35" s="1"/>
      <c r="BA35" s="1"/>
      <c r="BB35" s="1"/>
      <c r="BC35" s="1"/>
      <c r="BD35" s="1"/>
      <c r="BE35" s="1"/>
      <c r="BF35" s="1"/>
      <c r="BG35" s="1"/>
      <c r="BH35" s="1"/>
      <c r="BI35" s="1"/>
      <c r="BJ35" s="1"/>
      <c r="BK35" s="1"/>
      <c r="BL35" s="1"/>
      <c r="BM35" s="1"/>
      <c r="BN35" s="42"/>
      <c r="BO35" s="45"/>
      <c r="BP35" s="46"/>
      <c r="BQ35" s="46"/>
    </row>
    <row r="36" spans="1:69" ht="57.6" customHeight="1" x14ac:dyDescent="0.2">
      <c r="A36" s="9" t="s">
        <v>213</v>
      </c>
      <c r="B36" s="2" t="s">
        <v>237</v>
      </c>
      <c r="C36" s="6">
        <v>152</v>
      </c>
      <c r="D36" s="3" t="s">
        <v>154</v>
      </c>
      <c r="E36" s="2" t="s">
        <v>99</v>
      </c>
      <c r="F36" s="3" t="s">
        <v>63</v>
      </c>
      <c r="G36" s="2" t="s">
        <v>238</v>
      </c>
      <c r="H36" s="2" t="s">
        <v>239</v>
      </c>
      <c r="I36" s="1"/>
      <c r="J36" s="4" t="s">
        <v>65</v>
      </c>
      <c r="K36" s="1"/>
      <c r="L36" s="1"/>
      <c r="M36" s="1"/>
      <c r="N36" s="1"/>
      <c r="O36" s="1"/>
      <c r="P36" s="1"/>
      <c r="Q36" s="1"/>
      <c r="R36" s="1"/>
      <c r="S36" s="1"/>
      <c r="T36" s="1"/>
      <c r="U36" s="1"/>
      <c r="V36" s="1"/>
      <c r="W36" s="1"/>
      <c r="X36" s="1"/>
      <c r="Y36" s="1"/>
      <c r="Z36" s="1"/>
      <c r="AA36" s="1"/>
      <c r="AB36" s="1"/>
      <c r="AC36" s="1"/>
      <c r="AD36" s="1"/>
      <c r="AE36" s="1"/>
      <c r="AF36" s="50">
        <v>0</v>
      </c>
      <c r="AG36" s="33" t="s">
        <v>788</v>
      </c>
      <c r="AH36" s="51">
        <v>44896</v>
      </c>
      <c r="AI36" s="33"/>
      <c r="AJ36" s="33"/>
      <c r="AK36" s="37"/>
      <c r="AL36" s="37" t="s">
        <v>240</v>
      </c>
      <c r="AM36" s="37"/>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42"/>
      <c r="BO36" s="45"/>
      <c r="BP36" s="46"/>
      <c r="BQ36" s="46"/>
    </row>
    <row r="37" spans="1:69" ht="43.15" customHeight="1" x14ac:dyDescent="0.2">
      <c r="A37" s="9" t="s">
        <v>213</v>
      </c>
      <c r="B37" s="2" t="s">
        <v>241</v>
      </c>
      <c r="C37" s="6">
        <v>158</v>
      </c>
      <c r="D37" s="3" t="s">
        <v>192</v>
      </c>
      <c r="E37" s="2" t="s">
        <v>104</v>
      </c>
      <c r="F37" s="3" t="s">
        <v>63</v>
      </c>
      <c r="G37" s="2" t="s">
        <v>242</v>
      </c>
      <c r="H37" s="1"/>
      <c r="I37" s="1"/>
      <c r="J37" s="4" t="s">
        <v>65</v>
      </c>
      <c r="K37" s="1"/>
      <c r="L37" s="1"/>
      <c r="M37" s="1"/>
      <c r="N37" s="1"/>
      <c r="O37" s="1"/>
      <c r="P37" s="1"/>
      <c r="Q37" s="1"/>
      <c r="R37" s="1"/>
      <c r="S37" s="1"/>
      <c r="T37" s="1"/>
      <c r="U37" s="1"/>
      <c r="V37" s="1"/>
      <c r="W37" s="1"/>
      <c r="X37" s="1"/>
      <c r="Y37" s="1"/>
      <c r="Z37" s="1" t="s">
        <v>243</v>
      </c>
      <c r="AA37" s="2" t="s">
        <v>244</v>
      </c>
      <c r="AB37" s="1"/>
      <c r="AC37" s="1"/>
      <c r="AD37" s="3" t="s">
        <v>70</v>
      </c>
      <c r="AE37" s="1"/>
      <c r="AF37" s="50">
        <v>0</v>
      </c>
      <c r="AG37" s="33" t="s">
        <v>788</v>
      </c>
      <c r="AH37" s="51">
        <v>44896</v>
      </c>
      <c r="AI37" s="33"/>
      <c r="AJ37" s="33"/>
      <c r="AK37" s="37"/>
      <c r="AL37" s="37" t="s">
        <v>240</v>
      </c>
      <c r="AM37" s="37"/>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42"/>
      <c r="BO37" s="45"/>
      <c r="BP37" s="46"/>
      <c r="BQ37" s="46"/>
    </row>
    <row r="38" spans="1:69" ht="63" x14ac:dyDescent="0.2">
      <c r="A38" s="9" t="s">
        <v>213</v>
      </c>
      <c r="B38" s="2" t="s">
        <v>245</v>
      </c>
      <c r="C38" s="6">
        <v>177</v>
      </c>
      <c r="D38" s="3" t="s">
        <v>76</v>
      </c>
      <c r="E38" s="2" t="s">
        <v>62</v>
      </c>
      <c r="F38" s="3" t="s">
        <v>77</v>
      </c>
      <c r="G38" s="2" t="s">
        <v>246</v>
      </c>
      <c r="H38" s="2" t="s">
        <v>247</v>
      </c>
      <c r="I38" s="1"/>
      <c r="J38" s="2" t="s">
        <v>124</v>
      </c>
      <c r="K38" s="1"/>
      <c r="L38" s="1"/>
      <c r="M38" s="1"/>
      <c r="N38" s="1"/>
      <c r="O38" s="1"/>
      <c r="P38" s="1"/>
      <c r="Q38" s="1"/>
      <c r="R38" s="1"/>
      <c r="S38" s="1"/>
      <c r="T38" s="1"/>
      <c r="U38" s="1"/>
      <c r="V38" s="1"/>
      <c r="W38" s="1"/>
      <c r="X38" s="1"/>
      <c r="Y38" s="1"/>
      <c r="Z38" s="1"/>
      <c r="AA38" s="1"/>
      <c r="AB38" s="1"/>
      <c r="AC38" s="1"/>
      <c r="AD38" s="1"/>
      <c r="AE38" s="1"/>
      <c r="AF38" s="50">
        <v>0</v>
      </c>
      <c r="AG38" s="33" t="s">
        <v>788</v>
      </c>
      <c r="AH38" s="51">
        <v>44896</v>
      </c>
      <c r="AI38" s="33"/>
      <c r="AJ38" s="33"/>
      <c r="AK38" s="37"/>
      <c r="AL38" s="37" t="s">
        <v>240</v>
      </c>
      <c r="AM38" s="37"/>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42"/>
      <c r="BO38" s="45"/>
      <c r="BP38" s="46"/>
      <c r="BQ38" s="46"/>
    </row>
    <row r="39" spans="1:69" ht="168" x14ac:dyDescent="0.2">
      <c r="A39" s="9" t="s">
        <v>213</v>
      </c>
      <c r="B39" s="2" t="s">
        <v>248</v>
      </c>
      <c r="C39" s="6">
        <v>177</v>
      </c>
      <c r="D39" s="3" t="s">
        <v>154</v>
      </c>
      <c r="E39" s="2" t="s">
        <v>249</v>
      </c>
      <c r="F39" s="3" t="s">
        <v>77</v>
      </c>
      <c r="G39" s="2" t="s">
        <v>246</v>
      </c>
      <c r="H39" s="1"/>
      <c r="I39" s="1"/>
      <c r="J39" s="4" t="s">
        <v>65</v>
      </c>
      <c r="K39" s="1"/>
      <c r="L39" s="1"/>
      <c r="M39" s="1"/>
      <c r="N39" s="1"/>
      <c r="O39" s="1"/>
      <c r="P39" s="1"/>
      <c r="Q39" s="1"/>
      <c r="R39" s="1"/>
      <c r="S39" s="1"/>
      <c r="T39" s="1"/>
      <c r="U39" s="1"/>
      <c r="V39" s="1"/>
      <c r="W39" s="1"/>
      <c r="X39" s="1"/>
      <c r="Y39" s="2" t="s">
        <v>232</v>
      </c>
      <c r="Z39" s="1"/>
      <c r="AA39" s="1" t="s">
        <v>250</v>
      </c>
      <c r="AB39" s="1"/>
      <c r="AC39" s="1"/>
      <c r="AD39" s="1"/>
      <c r="AE39" s="1"/>
      <c r="AF39" s="50">
        <v>0.3</v>
      </c>
      <c r="AG39" s="33" t="s">
        <v>232</v>
      </c>
      <c r="AH39" s="51">
        <v>44896</v>
      </c>
      <c r="AI39" s="33" t="s">
        <v>251</v>
      </c>
      <c r="AJ39" s="33" t="s">
        <v>252</v>
      </c>
      <c r="AK39" s="37"/>
      <c r="AL39" s="37"/>
      <c r="AM39" s="37" t="s">
        <v>70</v>
      </c>
      <c r="AN39" s="2" t="s">
        <v>253</v>
      </c>
      <c r="AO39" s="2" t="s">
        <v>254</v>
      </c>
      <c r="AP39" s="1"/>
      <c r="AQ39" s="2" t="s">
        <v>253</v>
      </c>
      <c r="AR39" s="2" t="s">
        <v>255</v>
      </c>
      <c r="AS39" s="1"/>
      <c r="AT39" s="1" t="s">
        <v>256</v>
      </c>
      <c r="AU39" s="1" t="s">
        <v>257</v>
      </c>
      <c r="AV39" s="56">
        <v>44899</v>
      </c>
      <c r="AW39" s="1"/>
      <c r="AX39" s="1"/>
      <c r="AY39" s="1"/>
      <c r="AZ39" s="1"/>
      <c r="BA39" s="1"/>
      <c r="BB39" s="1"/>
      <c r="BC39" s="1"/>
      <c r="BD39" s="1"/>
      <c r="BE39" s="1"/>
      <c r="BF39" s="1"/>
      <c r="BG39" s="1"/>
      <c r="BH39" s="1"/>
      <c r="BI39" s="1"/>
      <c r="BJ39" s="1"/>
      <c r="BK39" s="1"/>
      <c r="BL39" s="1"/>
      <c r="BM39" s="1"/>
      <c r="BN39" s="42"/>
      <c r="BO39" s="45"/>
      <c r="BP39" s="46"/>
      <c r="BQ39" s="46"/>
    </row>
    <row r="40" spans="1:69" ht="99.75" customHeight="1" x14ac:dyDescent="0.2">
      <c r="A40" s="9" t="s">
        <v>213</v>
      </c>
      <c r="B40" s="2" t="s">
        <v>258</v>
      </c>
      <c r="C40" s="11" t="s">
        <v>259</v>
      </c>
      <c r="D40" s="3" t="s">
        <v>76</v>
      </c>
      <c r="E40" s="2" t="s">
        <v>99</v>
      </c>
      <c r="F40" s="3" t="s">
        <v>63</v>
      </c>
      <c r="G40" s="2" t="s">
        <v>260</v>
      </c>
      <c r="H40" s="1" t="s">
        <v>261</v>
      </c>
      <c r="I40" s="1"/>
      <c r="J40" s="2" t="s">
        <v>207</v>
      </c>
      <c r="K40" s="1"/>
      <c r="L40" s="1"/>
      <c r="M40" s="1"/>
      <c r="N40" s="1"/>
      <c r="O40" s="1"/>
      <c r="P40" s="1"/>
      <c r="Q40" s="1"/>
      <c r="R40" s="8">
        <v>1</v>
      </c>
      <c r="S40" s="6">
        <v>2015</v>
      </c>
      <c r="T40" s="1"/>
      <c r="U40" s="1"/>
      <c r="V40" s="1"/>
      <c r="W40" s="1"/>
      <c r="X40" s="8">
        <v>1</v>
      </c>
      <c r="Y40" s="1" t="s">
        <v>262</v>
      </c>
      <c r="Z40" s="1"/>
      <c r="AA40" s="1" t="s">
        <v>263</v>
      </c>
      <c r="AB40" s="1"/>
      <c r="AC40" s="3" t="s">
        <v>190</v>
      </c>
      <c r="AD40" s="1"/>
      <c r="AE40" s="1"/>
      <c r="AF40" s="50">
        <v>1</v>
      </c>
      <c r="AG40" s="33" t="s">
        <v>264</v>
      </c>
      <c r="AH40" s="51">
        <v>44896</v>
      </c>
      <c r="AI40" s="33" t="s">
        <v>265</v>
      </c>
      <c r="AJ40" s="33" t="s">
        <v>265</v>
      </c>
      <c r="AK40" s="37" t="s">
        <v>190</v>
      </c>
      <c r="AL40" s="37"/>
      <c r="AM40" s="37"/>
      <c r="AN40" s="2" t="s">
        <v>266</v>
      </c>
      <c r="AO40" s="2" t="s">
        <v>267</v>
      </c>
      <c r="AP40" s="18">
        <v>42249</v>
      </c>
      <c r="AQ40" s="19" t="s">
        <v>268</v>
      </c>
      <c r="AR40" s="10" t="s">
        <v>269</v>
      </c>
      <c r="AS40" s="18">
        <v>42208</v>
      </c>
      <c r="AT40" s="20" t="s">
        <v>270</v>
      </c>
      <c r="AU40" s="10" t="s">
        <v>271</v>
      </c>
      <c r="AV40" s="18">
        <v>41893</v>
      </c>
      <c r="AW40" s="19" t="s">
        <v>272</v>
      </c>
      <c r="AX40" s="10" t="s">
        <v>273</v>
      </c>
      <c r="AY40" s="18">
        <v>44467</v>
      </c>
      <c r="AZ40" s="1" t="s">
        <v>274</v>
      </c>
      <c r="BA40" s="10" t="s">
        <v>275</v>
      </c>
      <c r="BB40" s="21">
        <v>44450</v>
      </c>
      <c r="BC40" s="1" t="s">
        <v>276</v>
      </c>
      <c r="BD40" s="1" t="s">
        <v>277</v>
      </c>
      <c r="BE40" s="22">
        <v>44410</v>
      </c>
      <c r="BF40" s="1" t="s">
        <v>278</v>
      </c>
      <c r="BG40" s="10" t="s">
        <v>279</v>
      </c>
      <c r="BH40" s="22">
        <v>44406</v>
      </c>
      <c r="BI40" s="1" t="s">
        <v>280</v>
      </c>
      <c r="BJ40" s="10" t="s">
        <v>281</v>
      </c>
      <c r="BK40" s="22">
        <v>44403</v>
      </c>
      <c r="BL40" s="1" t="s">
        <v>282</v>
      </c>
      <c r="BM40" s="60" t="s">
        <v>283</v>
      </c>
      <c r="BN40" s="61" t="s">
        <v>284</v>
      </c>
      <c r="BO40" s="48" t="str">
        <f>IF(X40=100%,"Finalizado","Avance Parcial")</f>
        <v>Finalizado</v>
      </c>
      <c r="BP40" s="46"/>
      <c r="BQ40" s="46"/>
    </row>
    <row r="41" spans="1:69" ht="100.9" customHeight="1" x14ac:dyDescent="0.2">
      <c r="A41" s="9" t="s">
        <v>213</v>
      </c>
      <c r="B41" s="2" t="s">
        <v>285</v>
      </c>
      <c r="C41" s="11" t="s">
        <v>259</v>
      </c>
      <c r="D41" s="3" t="s">
        <v>76</v>
      </c>
      <c r="E41" s="2" t="s">
        <v>99</v>
      </c>
      <c r="F41" s="3" t="s">
        <v>63</v>
      </c>
      <c r="G41" s="2" t="s">
        <v>260</v>
      </c>
      <c r="H41" s="2" t="s">
        <v>286</v>
      </c>
      <c r="I41" s="1"/>
      <c r="J41" s="2" t="s">
        <v>207</v>
      </c>
      <c r="K41" s="1"/>
      <c r="L41" s="1"/>
      <c r="M41" s="1"/>
      <c r="N41" s="1"/>
      <c r="O41" s="1"/>
      <c r="P41" s="1"/>
      <c r="Q41" s="1"/>
      <c r="R41" s="1"/>
      <c r="S41" s="1"/>
      <c r="T41" s="7">
        <v>1</v>
      </c>
      <c r="U41" s="5">
        <v>2019</v>
      </c>
      <c r="V41" s="17" t="s">
        <v>287</v>
      </c>
      <c r="W41" s="7">
        <v>2021</v>
      </c>
      <c r="X41" s="8">
        <v>2.8</v>
      </c>
      <c r="Y41" s="1" t="s">
        <v>288</v>
      </c>
      <c r="Z41" s="12">
        <v>44489</v>
      </c>
      <c r="AA41" s="1" t="s">
        <v>289</v>
      </c>
      <c r="AB41" s="2" t="s">
        <v>290</v>
      </c>
      <c r="AC41" s="3" t="s">
        <v>190</v>
      </c>
      <c r="AD41" s="1"/>
      <c r="AE41" s="1"/>
      <c r="AF41" s="50">
        <v>1</v>
      </c>
      <c r="AG41" s="33" t="s">
        <v>781</v>
      </c>
      <c r="AH41" s="51">
        <v>44896</v>
      </c>
      <c r="AI41" s="33" t="s">
        <v>780</v>
      </c>
      <c r="AJ41" s="33" t="s">
        <v>780</v>
      </c>
      <c r="AK41" s="37" t="s">
        <v>190</v>
      </c>
      <c r="AL41" s="37"/>
      <c r="AM41" s="37"/>
      <c r="AN41" s="2" t="s">
        <v>291</v>
      </c>
      <c r="AO41" s="2" t="s">
        <v>292</v>
      </c>
      <c r="AP41" s="1"/>
      <c r="AQ41" s="1"/>
      <c r="AR41" s="1"/>
      <c r="AS41" s="1"/>
      <c r="AT41" s="1"/>
      <c r="AU41" s="1"/>
      <c r="AV41" s="1"/>
      <c r="AW41" s="1"/>
      <c r="AX41" s="1"/>
      <c r="AY41" s="1"/>
      <c r="AZ41" s="1"/>
      <c r="BA41" s="1"/>
      <c r="BB41" s="1"/>
      <c r="BC41" s="1"/>
      <c r="BD41" s="1"/>
      <c r="BE41" s="1"/>
      <c r="BF41" s="1"/>
      <c r="BG41" s="1"/>
      <c r="BH41" s="1"/>
      <c r="BI41" s="1"/>
      <c r="BJ41" s="1"/>
      <c r="BK41" s="1"/>
      <c r="BL41" s="1"/>
      <c r="BM41" s="1"/>
      <c r="BN41" s="42"/>
      <c r="BO41" s="45"/>
      <c r="BP41" s="46"/>
      <c r="BQ41" s="46"/>
    </row>
    <row r="42" spans="1:69" ht="89.25" customHeight="1" x14ac:dyDescent="0.2">
      <c r="A42" s="9" t="s">
        <v>213</v>
      </c>
      <c r="B42" s="2" t="s">
        <v>293</v>
      </c>
      <c r="C42" s="11" t="s">
        <v>259</v>
      </c>
      <c r="D42" s="3" t="s">
        <v>76</v>
      </c>
      <c r="E42" s="2" t="s">
        <v>62</v>
      </c>
      <c r="F42" s="3" t="s">
        <v>77</v>
      </c>
      <c r="G42" s="2" t="s">
        <v>260</v>
      </c>
      <c r="H42" s="2" t="s">
        <v>294</v>
      </c>
      <c r="I42" s="1"/>
      <c r="J42" s="2" t="s">
        <v>207</v>
      </c>
      <c r="K42" s="1"/>
      <c r="L42" s="1"/>
      <c r="M42" s="1"/>
      <c r="N42" s="1"/>
      <c r="O42" s="1"/>
      <c r="P42" s="1"/>
      <c r="Q42" s="1"/>
      <c r="R42" s="1"/>
      <c r="S42" s="1"/>
      <c r="T42" s="1"/>
      <c r="U42" s="1"/>
      <c r="V42" s="7">
        <v>1</v>
      </c>
      <c r="W42" s="7">
        <v>2021</v>
      </c>
      <c r="X42" s="8">
        <v>1</v>
      </c>
      <c r="Y42" s="2" t="s">
        <v>232</v>
      </c>
      <c r="Z42" s="12">
        <v>44540</v>
      </c>
      <c r="AA42" s="1" t="s">
        <v>295</v>
      </c>
      <c r="AB42" s="1"/>
      <c r="AC42" s="3" t="s">
        <v>70</v>
      </c>
      <c r="AD42" s="1"/>
      <c r="AE42" s="1"/>
      <c r="AF42" s="50">
        <v>1</v>
      </c>
      <c r="AG42" s="36" t="s">
        <v>782</v>
      </c>
      <c r="AH42" s="51">
        <v>44896</v>
      </c>
      <c r="AI42" s="33"/>
      <c r="AJ42" s="33"/>
      <c r="AK42" s="37"/>
      <c r="AL42" s="37"/>
      <c r="AM42" s="37"/>
      <c r="AN42" s="2" t="s">
        <v>296</v>
      </c>
      <c r="AO42" s="2" t="s">
        <v>297</v>
      </c>
      <c r="AP42" s="23">
        <v>43867</v>
      </c>
      <c r="AQ42" s="1"/>
      <c r="AR42" s="1"/>
      <c r="AS42" s="1"/>
      <c r="AT42" s="1"/>
      <c r="AU42" s="1"/>
      <c r="AV42" s="1"/>
      <c r="AW42" s="1"/>
      <c r="AX42" s="1"/>
      <c r="AY42" s="1"/>
      <c r="AZ42" s="1"/>
      <c r="BA42" s="1"/>
      <c r="BB42" s="1"/>
      <c r="BC42" s="1"/>
      <c r="BD42" s="1"/>
      <c r="BE42" s="1"/>
      <c r="BF42" s="1"/>
      <c r="BG42" s="1"/>
      <c r="BH42" s="1"/>
      <c r="BI42" s="1"/>
      <c r="BJ42" s="1"/>
      <c r="BK42" s="1"/>
      <c r="BL42" s="1"/>
      <c r="BM42" s="1"/>
      <c r="BN42" s="42"/>
      <c r="BO42" s="48" t="str">
        <f>IF(X42=100%,"Finalizado","Avance Parcial")</f>
        <v>Finalizado</v>
      </c>
      <c r="BP42" s="46"/>
      <c r="BQ42" s="46"/>
    </row>
    <row r="43" spans="1:69" ht="57.75" customHeight="1" x14ac:dyDescent="0.2">
      <c r="A43" s="9" t="s">
        <v>213</v>
      </c>
      <c r="B43" s="2" t="s">
        <v>298</v>
      </c>
      <c r="C43" s="11" t="s">
        <v>259</v>
      </c>
      <c r="D43" s="3" t="s">
        <v>76</v>
      </c>
      <c r="E43" s="2" t="s">
        <v>99</v>
      </c>
      <c r="F43" s="3" t="s">
        <v>63</v>
      </c>
      <c r="G43" s="2" t="s">
        <v>299</v>
      </c>
      <c r="H43" s="2" t="s">
        <v>300</v>
      </c>
      <c r="I43" s="1"/>
      <c r="J43" s="2" t="s">
        <v>207</v>
      </c>
      <c r="K43" s="1"/>
      <c r="L43" s="1"/>
      <c r="M43" s="1"/>
      <c r="N43" s="1"/>
      <c r="O43" s="1"/>
      <c r="P43" s="1"/>
      <c r="Q43" s="1"/>
      <c r="R43" s="1"/>
      <c r="S43" s="1"/>
      <c r="T43" s="1"/>
      <c r="U43" s="1"/>
      <c r="V43" s="1"/>
      <c r="W43" s="1"/>
      <c r="X43" s="1"/>
      <c r="Y43" s="1"/>
      <c r="Z43" s="1"/>
      <c r="AA43" s="1"/>
      <c r="AB43" s="1"/>
      <c r="AC43" s="1"/>
      <c r="AD43" s="1"/>
      <c r="AE43" s="1"/>
      <c r="AF43" s="50">
        <v>0</v>
      </c>
      <c r="AG43" s="33" t="s">
        <v>788</v>
      </c>
      <c r="AH43" s="51">
        <v>44896</v>
      </c>
      <c r="AI43" s="33"/>
      <c r="AK43" s="37"/>
      <c r="AL43" s="37"/>
      <c r="AM43" s="37"/>
      <c r="AN43" s="19" t="s">
        <v>301</v>
      </c>
      <c r="AO43" s="10" t="s">
        <v>302</v>
      </c>
      <c r="AP43" s="18">
        <v>41523</v>
      </c>
      <c r="AQ43" s="19" t="s">
        <v>303</v>
      </c>
      <c r="AR43" s="1" t="s">
        <v>304</v>
      </c>
      <c r="AS43" s="18">
        <v>42292</v>
      </c>
      <c r="AT43" s="19" t="s">
        <v>305</v>
      </c>
      <c r="AU43" s="10" t="s">
        <v>306</v>
      </c>
      <c r="AV43" s="18">
        <v>43433</v>
      </c>
      <c r="AW43" s="19" t="s">
        <v>307</v>
      </c>
      <c r="AX43" s="1" t="s">
        <v>308</v>
      </c>
      <c r="AY43" s="18">
        <v>43874</v>
      </c>
      <c r="AZ43" s="19" t="s">
        <v>309</v>
      </c>
      <c r="BA43" s="10" t="s">
        <v>310</v>
      </c>
      <c r="BB43" s="21">
        <v>42080</v>
      </c>
      <c r="BC43" s="1"/>
      <c r="BD43" s="1"/>
      <c r="BE43" s="1"/>
      <c r="BF43" s="1"/>
      <c r="BG43" s="1"/>
      <c r="BH43" s="1"/>
      <c r="BI43" s="1"/>
      <c r="BJ43" s="1"/>
      <c r="BK43" s="1"/>
      <c r="BL43" s="1"/>
      <c r="BM43" s="1"/>
      <c r="BN43" s="42"/>
      <c r="BO43" s="45"/>
      <c r="BP43" s="46"/>
      <c r="BQ43" s="46"/>
    </row>
    <row r="44" spans="1:69" ht="113.45" customHeight="1" x14ac:dyDescent="0.2">
      <c r="A44" s="9" t="s">
        <v>213</v>
      </c>
      <c r="B44" s="2" t="s">
        <v>311</v>
      </c>
      <c r="C44" s="11" t="s">
        <v>259</v>
      </c>
      <c r="D44" s="3" t="s">
        <v>76</v>
      </c>
      <c r="E44" s="2" t="s">
        <v>99</v>
      </c>
      <c r="F44" s="3" t="s">
        <v>63</v>
      </c>
      <c r="G44" s="2" t="s">
        <v>312</v>
      </c>
      <c r="H44" s="2" t="s">
        <v>313</v>
      </c>
      <c r="I44" s="1"/>
      <c r="J44" s="2" t="s">
        <v>207</v>
      </c>
      <c r="K44" s="1"/>
      <c r="L44" s="1"/>
      <c r="M44" s="1"/>
      <c r="N44" s="1"/>
      <c r="O44" s="1"/>
      <c r="P44" s="1"/>
      <c r="Q44" s="1"/>
      <c r="R44" s="1"/>
      <c r="S44" s="1"/>
      <c r="T44" s="1"/>
      <c r="U44" s="1"/>
      <c r="V44" s="1"/>
      <c r="W44" s="1"/>
      <c r="X44" s="1"/>
      <c r="Y44" s="1"/>
      <c r="Z44" s="1"/>
      <c r="AA44" s="1"/>
      <c r="AB44" s="1"/>
      <c r="AC44" s="1"/>
      <c r="AD44" s="1"/>
      <c r="AE44" s="1"/>
      <c r="AF44" s="50">
        <v>0.6</v>
      </c>
      <c r="AG44" s="33" t="s">
        <v>232</v>
      </c>
      <c r="AH44" s="51">
        <v>44896</v>
      </c>
      <c r="AI44" s="33" t="s">
        <v>314</v>
      </c>
      <c r="AJ44" s="33" t="s">
        <v>314</v>
      </c>
      <c r="AK44" s="37"/>
      <c r="AL44" s="37"/>
      <c r="AM44" s="37" t="s">
        <v>70</v>
      </c>
      <c r="AN44" s="1" t="s">
        <v>315</v>
      </c>
      <c r="AO44" s="1" t="s">
        <v>316</v>
      </c>
      <c r="AP44" s="59">
        <v>44476</v>
      </c>
      <c r="AQ44" s="1" t="s">
        <v>317</v>
      </c>
      <c r="AR44" s="1" t="s">
        <v>318</v>
      </c>
      <c r="AS44" s="1"/>
      <c r="AT44" s="1" t="s">
        <v>319</v>
      </c>
      <c r="AU44" s="1" t="s">
        <v>320</v>
      </c>
      <c r="AV44" s="56">
        <v>44833</v>
      </c>
      <c r="AW44" s="1" t="s">
        <v>321</v>
      </c>
      <c r="AX44" s="1" t="s">
        <v>322</v>
      </c>
      <c r="AY44" s="56">
        <v>44875</v>
      </c>
      <c r="AZ44" s="1" t="s">
        <v>323</v>
      </c>
      <c r="BA44" s="1" t="s">
        <v>324</v>
      </c>
      <c r="BB44" s="57">
        <v>44797</v>
      </c>
      <c r="BC44" s="1"/>
      <c r="BD44" s="1"/>
      <c r="BE44" s="1"/>
      <c r="BF44" s="1"/>
      <c r="BG44" s="1"/>
      <c r="BH44" s="1"/>
      <c r="BI44" s="1"/>
      <c r="BJ44" s="1"/>
      <c r="BK44" s="1"/>
      <c r="BL44" s="1"/>
      <c r="BM44" s="1"/>
      <c r="BN44" s="42"/>
      <c r="BO44" s="45"/>
      <c r="BP44" s="46"/>
      <c r="BQ44" s="46"/>
    </row>
    <row r="45" spans="1:69" ht="28.15" customHeight="1" x14ac:dyDescent="0.2">
      <c r="A45" s="9" t="s">
        <v>325</v>
      </c>
      <c r="B45" s="2" t="s">
        <v>326</v>
      </c>
      <c r="C45" s="6">
        <v>165</v>
      </c>
      <c r="D45" s="3" t="s">
        <v>154</v>
      </c>
      <c r="E45" s="2" t="s">
        <v>62</v>
      </c>
      <c r="F45" s="3" t="s">
        <v>63</v>
      </c>
      <c r="G45" s="2" t="s">
        <v>327</v>
      </c>
      <c r="H45" s="2" t="s">
        <v>328</v>
      </c>
      <c r="I45" s="1"/>
      <c r="J45" s="2" t="s">
        <v>207</v>
      </c>
      <c r="K45" s="1"/>
      <c r="L45" s="1"/>
      <c r="M45" s="1"/>
      <c r="N45" s="1"/>
      <c r="O45" s="1"/>
      <c r="P45" s="1"/>
      <c r="Q45" s="1"/>
      <c r="R45" s="1"/>
      <c r="S45" s="1"/>
      <c r="T45" s="1"/>
      <c r="U45" s="1"/>
      <c r="V45" s="1"/>
      <c r="W45" s="1"/>
      <c r="X45" s="1"/>
      <c r="Y45" s="1"/>
      <c r="Z45" s="1"/>
      <c r="AA45" s="1"/>
      <c r="AB45" s="1"/>
      <c r="AC45" s="1"/>
      <c r="AD45" s="1"/>
      <c r="AE45" s="1"/>
      <c r="AF45" s="50">
        <v>0</v>
      </c>
      <c r="AG45" s="33" t="s">
        <v>788</v>
      </c>
      <c r="AH45" s="51">
        <v>44896</v>
      </c>
      <c r="AI45" s="33"/>
      <c r="AJ45" s="33"/>
      <c r="AK45" s="37"/>
      <c r="AL45" s="37"/>
      <c r="AM45" s="37"/>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42"/>
      <c r="BO45" s="45"/>
      <c r="BP45" s="46"/>
      <c r="BQ45" s="46"/>
    </row>
    <row r="46" spans="1:69" ht="162" customHeight="1" x14ac:dyDescent="0.2">
      <c r="A46" s="9" t="s">
        <v>325</v>
      </c>
      <c r="B46" s="2" t="s">
        <v>329</v>
      </c>
      <c r="C46" s="6">
        <v>167</v>
      </c>
      <c r="D46" s="3" t="s">
        <v>76</v>
      </c>
      <c r="E46" s="2" t="s">
        <v>249</v>
      </c>
      <c r="F46" s="3" t="s">
        <v>77</v>
      </c>
      <c r="G46" s="2" t="s">
        <v>330</v>
      </c>
      <c r="H46" s="2" t="s">
        <v>331</v>
      </c>
      <c r="I46" s="1"/>
      <c r="J46" s="2" t="s">
        <v>124</v>
      </c>
      <c r="K46" s="1"/>
      <c r="L46" s="1"/>
      <c r="M46" s="1"/>
      <c r="N46" s="1"/>
      <c r="O46" s="1"/>
      <c r="P46" s="1"/>
      <c r="Q46" s="1"/>
      <c r="R46" s="1"/>
      <c r="S46" s="1"/>
      <c r="T46" s="1"/>
      <c r="U46" s="1"/>
      <c r="V46" s="1"/>
      <c r="W46" s="1"/>
      <c r="X46" s="8">
        <v>0.6</v>
      </c>
      <c r="Y46" s="1"/>
      <c r="Z46" s="1"/>
      <c r="AA46" s="1" t="s">
        <v>332</v>
      </c>
      <c r="AB46" s="1"/>
      <c r="AC46" s="1"/>
      <c r="AD46" s="1"/>
      <c r="AE46" s="1"/>
      <c r="AF46" s="50">
        <v>1</v>
      </c>
      <c r="AG46" s="33" t="s">
        <v>789</v>
      </c>
      <c r="AH46" s="51">
        <v>44896</v>
      </c>
      <c r="AI46" s="33" t="s">
        <v>783</v>
      </c>
      <c r="AJ46" s="33" t="s">
        <v>784</v>
      </c>
      <c r="AK46" s="37" t="s">
        <v>190</v>
      </c>
      <c r="AL46" s="37"/>
      <c r="AM46" s="37"/>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42"/>
      <c r="BO46" s="45"/>
      <c r="BP46" s="46"/>
      <c r="BQ46" s="46"/>
    </row>
    <row r="47" spans="1:69" ht="99.75" customHeight="1" x14ac:dyDescent="0.2">
      <c r="A47" s="9" t="s">
        <v>325</v>
      </c>
      <c r="B47" s="2" t="s">
        <v>333</v>
      </c>
      <c r="C47" s="6">
        <v>167</v>
      </c>
      <c r="D47" s="3" t="s">
        <v>154</v>
      </c>
      <c r="E47" s="2" t="s">
        <v>104</v>
      </c>
      <c r="F47" s="3" t="s">
        <v>63</v>
      </c>
      <c r="G47" s="2" t="s">
        <v>334</v>
      </c>
      <c r="H47" s="2" t="s">
        <v>335</v>
      </c>
      <c r="I47" s="1"/>
      <c r="J47" s="2" t="s">
        <v>124</v>
      </c>
      <c r="K47" s="1"/>
      <c r="L47" s="1"/>
      <c r="M47" s="1"/>
      <c r="N47" s="1"/>
      <c r="O47" s="1"/>
      <c r="P47" s="1"/>
      <c r="Q47" s="1"/>
      <c r="R47" s="1"/>
      <c r="S47" s="1"/>
      <c r="T47" s="1"/>
      <c r="U47" s="1"/>
      <c r="V47" s="1"/>
      <c r="W47" s="1"/>
      <c r="X47" s="8">
        <v>1</v>
      </c>
      <c r="Y47" s="1" t="s">
        <v>336</v>
      </c>
      <c r="Z47" s="2" t="s">
        <v>337</v>
      </c>
      <c r="AA47" s="1" t="s">
        <v>338</v>
      </c>
      <c r="AB47" s="1"/>
      <c r="AC47" s="1"/>
      <c r="AD47" s="3" t="s">
        <v>70</v>
      </c>
      <c r="AE47" s="1"/>
      <c r="AF47" s="50">
        <v>1</v>
      </c>
      <c r="AG47" s="36" t="s">
        <v>82</v>
      </c>
      <c r="AH47" s="51">
        <v>44896</v>
      </c>
      <c r="AI47" s="33"/>
      <c r="AJ47" s="33"/>
      <c r="AK47" s="37"/>
      <c r="AL47" s="37"/>
      <c r="AM47" s="37"/>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42"/>
      <c r="BO47" s="48" t="str">
        <f>IF(X47=100%,"Finalizado","Avance Parcial")</f>
        <v>Finalizado</v>
      </c>
      <c r="BP47" s="46"/>
      <c r="BQ47" s="46"/>
    </row>
    <row r="48" spans="1:69" ht="78" customHeight="1" x14ac:dyDescent="0.2">
      <c r="A48" s="9" t="s">
        <v>325</v>
      </c>
      <c r="B48" s="2" t="s">
        <v>339</v>
      </c>
      <c r="C48" s="6">
        <v>224</v>
      </c>
      <c r="D48" s="3" t="s">
        <v>76</v>
      </c>
      <c r="E48" s="2" t="s">
        <v>122</v>
      </c>
      <c r="F48" s="3" t="s">
        <v>63</v>
      </c>
      <c r="G48" s="2" t="s">
        <v>105</v>
      </c>
      <c r="H48" s="2" t="s">
        <v>340</v>
      </c>
      <c r="I48" s="1"/>
      <c r="J48" s="4" t="s">
        <v>65</v>
      </c>
      <c r="K48" s="1"/>
      <c r="L48" s="1"/>
      <c r="M48" s="1"/>
      <c r="N48" s="1"/>
      <c r="O48" s="1"/>
      <c r="P48" s="1"/>
      <c r="Q48" s="1"/>
      <c r="R48" s="1"/>
      <c r="S48" s="1"/>
      <c r="T48" s="1"/>
      <c r="U48" s="1"/>
      <c r="V48" s="1"/>
      <c r="W48" s="1"/>
      <c r="X48" s="1"/>
      <c r="Y48" s="1"/>
      <c r="Z48" s="1"/>
      <c r="AA48" s="1"/>
      <c r="AB48" s="1"/>
      <c r="AC48" s="1"/>
      <c r="AD48" s="1"/>
      <c r="AE48" s="1"/>
      <c r="AF48" s="50">
        <v>0</v>
      </c>
      <c r="AG48" s="33"/>
      <c r="AH48" s="51">
        <v>44896</v>
      </c>
      <c r="AI48" s="33"/>
      <c r="AJ48" s="33"/>
      <c r="AK48" s="37"/>
      <c r="AL48" s="37" t="s">
        <v>190</v>
      </c>
      <c r="AM48" s="37"/>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42"/>
      <c r="BO48" s="45"/>
      <c r="BP48" s="46"/>
      <c r="BQ48" s="46"/>
    </row>
    <row r="49" spans="1:69" ht="126" x14ac:dyDescent="0.2">
      <c r="A49" s="9" t="s">
        <v>325</v>
      </c>
      <c r="B49" s="2" t="s">
        <v>341</v>
      </c>
      <c r="C49" s="11" t="s">
        <v>259</v>
      </c>
      <c r="D49" s="3" t="s">
        <v>76</v>
      </c>
      <c r="E49" s="2" t="s">
        <v>99</v>
      </c>
      <c r="F49" s="3" t="s">
        <v>63</v>
      </c>
      <c r="G49" s="2" t="s">
        <v>105</v>
      </c>
      <c r="H49" s="2" t="s">
        <v>342</v>
      </c>
      <c r="I49" s="1"/>
      <c r="J49" s="2" t="s">
        <v>207</v>
      </c>
      <c r="K49" s="1"/>
      <c r="L49" s="1"/>
      <c r="M49" s="1"/>
      <c r="N49" s="1"/>
      <c r="O49" s="1"/>
      <c r="P49" s="1"/>
      <c r="Q49" s="1"/>
      <c r="R49" s="8">
        <v>1</v>
      </c>
      <c r="S49" s="24">
        <v>2.0150000000000001</v>
      </c>
      <c r="T49" s="1"/>
      <c r="U49" s="1"/>
      <c r="V49" s="1"/>
      <c r="W49" s="1"/>
      <c r="X49" s="8">
        <v>1</v>
      </c>
      <c r="Y49" s="2" t="s">
        <v>232</v>
      </c>
      <c r="Z49" s="2" t="s">
        <v>337</v>
      </c>
      <c r="AA49" s="2" t="s">
        <v>343</v>
      </c>
      <c r="AB49" s="1" t="s">
        <v>344</v>
      </c>
      <c r="AC49" s="3" t="s">
        <v>70</v>
      </c>
      <c r="AD49" s="1"/>
      <c r="AE49" s="1"/>
      <c r="AF49" s="50">
        <v>1</v>
      </c>
      <c r="AG49" s="36" t="s">
        <v>82</v>
      </c>
      <c r="AH49" s="51">
        <v>44896</v>
      </c>
      <c r="AI49" s="33"/>
      <c r="AJ49" s="33"/>
      <c r="AK49" s="37" t="s">
        <v>190</v>
      </c>
      <c r="AL49" s="37"/>
      <c r="AM49" s="37"/>
      <c r="AN49" s="2" t="s">
        <v>345</v>
      </c>
      <c r="AO49" s="2" t="s">
        <v>346</v>
      </c>
      <c r="AP49" s="1"/>
      <c r="AT49" s="1"/>
      <c r="AU49" s="1"/>
      <c r="AV49" s="1"/>
      <c r="AW49" s="1"/>
      <c r="AX49" s="1"/>
      <c r="AY49" s="1"/>
      <c r="AZ49" s="1"/>
      <c r="BA49" s="1"/>
      <c r="BB49" s="1"/>
      <c r="BC49" s="1"/>
      <c r="BD49" s="1"/>
      <c r="BE49" s="1"/>
      <c r="BF49" s="1"/>
      <c r="BG49" s="1"/>
      <c r="BH49" s="1"/>
      <c r="BI49" s="1"/>
      <c r="BJ49" s="1"/>
      <c r="BK49" s="1"/>
      <c r="BL49" s="1"/>
      <c r="BM49" s="1"/>
      <c r="BN49" s="42"/>
      <c r="BO49" s="48" t="str">
        <f>IF(X49=100%,"Finalizado","Avance Parcial")</f>
        <v>Finalizado</v>
      </c>
      <c r="BP49" s="46"/>
      <c r="BQ49" s="46"/>
    </row>
    <row r="50" spans="1:69" ht="63" x14ac:dyDescent="0.2">
      <c r="A50" s="13" t="s">
        <v>347</v>
      </c>
      <c r="B50" s="2" t="s">
        <v>348</v>
      </c>
      <c r="C50" s="6">
        <v>12</v>
      </c>
      <c r="D50" s="3" t="s">
        <v>76</v>
      </c>
      <c r="E50" s="2" t="s">
        <v>62</v>
      </c>
      <c r="F50" s="3" t="s">
        <v>63</v>
      </c>
      <c r="G50" s="2" t="s">
        <v>116</v>
      </c>
      <c r="H50" s="2" t="s">
        <v>349</v>
      </c>
      <c r="I50" s="2" t="s">
        <v>350</v>
      </c>
      <c r="J50" s="2" t="s">
        <v>124</v>
      </c>
      <c r="K50" s="7">
        <v>0</v>
      </c>
      <c r="L50" s="1"/>
      <c r="M50" s="7">
        <v>1</v>
      </c>
      <c r="N50" s="1"/>
      <c r="O50" s="1"/>
      <c r="P50" s="1"/>
      <c r="Q50" s="1"/>
      <c r="R50" s="1"/>
      <c r="S50" s="1"/>
      <c r="T50" s="1"/>
      <c r="U50" s="1"/>
      <c r="V50" s="1"/>
      <c r="W50" s="1"/>
      <c r="X50" s="1"/>
      <c r="Y50" s="2" t="s">
        <v>66</v>
      </c>
      <c r="Z50" s="1" t="s">
        <v>187</v>
      </c>
      <c r="AA50" s="2" t="s">
        <v>351</v>
      </c>
      <c r="AB50" s="2" t="s">
        <v>352</v>
      </c>
      <c r="AC50" s="1"/>
      <c r="AD50" s="1"/>
      <c r="AE50" s="3" t="s">
        <v>70</v>
      </c>
      <c r="AF50" s="50">
        <v>0.3</v>
      </c>
      <c r="AG50" s="35" t="s">
        <v>790</v>
      </c>
      <c r="AH50" s="51">
        <v>44896</v>
      </c>
      <c r="AI50" s="35" t="s">
        <v>791</v>
      </c>
      <c r="AJ50" s="35" t="s">
        <v>791</v>
      </c>
      <c r="AK50" s="35"/>
      <c r="AL50" s="35"/>
      <c r="AM50" s="35" t="s">
        <v>190</v>
      </c>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42"/>
      <c r="BO50" s="45"/>
      <c r="BP50" s="46"/>
      <c r="BQ50" s="46"/>
    </row>
    <row r="51" spans="1:69" ht="105" x14ac:dyDescent="0.2">
      <c r="A51" s="13" t="s">
        <v>347</v>
      </c>
      <c r="B51" s="2" t="s">
        <v>353</v>
      </c>
      <c r="C51" s="6">
        <v>18</v>
      </c>
      <c r="D51" s="3" t="s">
        <v>76</v>
      </c>
      <c r="E51" s="2" t="s">
        <v>62</v>
      </c>
      <c r="F51" s="3" t="s">
        <v>77</v>
      </c>
      <c r="G51" s="2" t="s">
        <v>116</v>
      </c>
      <c r="H51" s="2" t="s">
        <v>354</v>
      </c>
      <c r="I51" s="2" t="s">
        <v>350</v>
      </c>
      <c r="J51" s="2" t="s">
        <v>124</v>
      </c>
      <c r="K51" s="1"/>
      <c r="L51" s="1"/>
      <c r="M51" s="1"/>
      <c r="N51" s="1"/>
      <c r="O51" s="1"/>
      <c r="P51" s="1"/>
      <c r="Q51" s="1"/>
      <c r="R51" s="1"/>
      <c r="S51" s="1"/>
      <c r="T51" s="1"/>
      <c r="U51" s="1"/>
      <c r="V51" s="1"/>
      <c r="W51" s="1"/>
      <c r="X51" s="8">
        <v>0.6</v>
      </c>
      <c r="Y51" s="2" t="s">
        <v>66</v>
      </c>
      <c r="Z51" s="1" t="s">
        <v>187</v>
      </c>
      <c r="AA51" s="2" t="s">
        <v>355</v>
      </c>
      <c r="AB51" s="2" t="s">
        <v>356</v>
      </c>
      <c r="AC51" s="1"/>
      <c r="AD51" s="1"/>
      <c r="AE51" s="3" t="s">
        <v>70</v>
      </c>
      <c r="AF51" s="50">
        <v>1</v>
      </c>
      <c r="AG51" s="35" t="s">
        <v>792</v>
      </c>
      <c r="AH51" s="51">
        <v>44896</v>
      </c>
      <c r="AI51" s="35" t="s">
        <v>792</v>
      </c>
      <c r="AJ51" s="35" t="s">
        <v>792</v>
      </c>
      <c r="AK51" s="35" t="s">
        <v>190</v>
      </c>
      <c r="AL51" s="35"/>
      <c r="AM51" s="35"/>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42"/>
      <c r="BO51" s="45"/>
      <c r="BP51" s="46"/>
      <c r="BQ51" s="46"/>
    </row>
    <row r="52" spans="1:69" ht="91.15" customHeight="1" x14ac:dyDescent="0.2">
      <c r="A52" s="13" t="s">
        <v>347</v>
      </c>
      <c r="B52" s="2" t="s">
        <v>357</v>
      </c>
      <c r="C52" s="6">
        <v>18</v>
      </c>
      <c r="D52" s="3" t="s">
        <v>61</v>
      </c>
      <c r="E52" s="2" t="s">
        <v>249</v>
      </c>
      <c r="F52" s="3" t="s">
        <v>63</v>
      </c>
      <c r="G52" s="2" t="s">
        <v>116</v>
      </c>
      <c r="H52" s="2" t="s">
        <v>358</v>
      </c>
      <c r="I52" s="2" t="s">
        <v>359</v>
      </c>
      <c r="J52" s="2" t="s">
        <v>124</v>
      </c>
      <c r="K52" s="1"/>
      <c r="L52" s="1"/>
      <c r="M52" s="1"/>
      <c r="N52" s="1"/>
      <c r="O52" s="1"/>
      <c r="P52" s="1"/>
      <c r="Q52" s="1"/>
      <c r="R52" s="1"/>
      <c r="S52" s="1"/>
      <c r="T52" s="1"/>
      <c r="U52" s="1"/>
      <c r="V52" s="1"/>
      <c r="W52" s="1"/>
      <c r="X52" s="8">
        <v>0.6</v>
      </c>
      <c r="Y52" s="2" t="s">
        <v>66</v>
      </c>
      <c r="Z52" s="1" t="s">
        <v>187</v>
      </c>
      <c r="AA52" s="2" t="s">
        <v>360</v>
      </c>
      <c r="AB52" s="2" t="s">
        <v>361</v>
      </c>
      <c r="AC52" s="1"/>
      <c r="AD52" s="1"/>
      <c r="AE52" s="3" t="s">
        <v>70</v>
      </c>
      <c r="AF52" s="50">
        <v>0</v>
      </c>
      <c r="AG52" s="35" t="s">
        <v>787</v>
      </c>
      <c r="AH52" s="51">
        <v>44896</v>
      </c>
      <c r="AI52" s="35" t="s">
        <v>793</v>
      </c>
      <c r="AJ52" s="35"/>
      <c r="AK52" s="35"/>
      <c r="AL52" s="35" t="s">
        <v>190</v>
      </c>
      <c r="AM52" s="35"/>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42"/>
      <c r="BO52" s="45"/>
      <c r="BP52" s="46"/>
      <c r="BQ52" s="46"/>
    </row>
    <row r="53" spans="1:69" ht="89.25" customHeight="1" x14ac:dyDescent="0.2">
      <c r="A53" s="13" t="s">
        <v>347</v>
      </c>
      <c r="B53" s="2" t="s">
        <v>362</v>
      </c>
      <c r="C53" s="6">
        <v>21</v>
      </c>
      <c r="D53" s="3" t="s">
        <v>76</v>
      </c>
      <c r="E53" s="2" t="s">
        <v>86</v>
      </c>
      <c r="F53" s="3" t="s">
        <v>63</v>
      </c>
      <c r="G53" s="2" t="s">
        <v>116</v>
      </c>
      <c r="H53" s="2" t="s">
        <v>363</v>
      </c>
      <c r="I53" s="2" t="s">
        <v>364</v>
      </c>
      <c r="J53" s="4" t="s">
        <v>65</v>
      </c>
      <c r="K53" s="7">
        <v>0</v>
      </c>
      <c r="L53" s="1"/>
      <c r="M53" s="1"/>
      <c r="N53" s="1"/>
      <c r="O53" s="1"/>
      <c r="P53" s="1"/>
      <c r="Q53" s="1"/>
      <c r="R53" s="1"/>
      <c r="S53" s="1"/>
      <c r="T53" s="1"/>
      <c r="U53" s="1"/>
      <c r="V53" s="1"/>
      <c r="W53" s="1"/>
      <c r="X53" s="1"/>
      <c r="Y53" s="2" t="s">
        <v>66</v>
      </c>
      <c r="Z53" s="1" t="s">
        <v>187</v>
      </c>
      <c r="AA53" s="2" t="s">
        <v>365</v>
      </c>
      <c r="AB53" s="2" t="s">
        <v>366</v>
      </c>
      <c r="AC53" s="1"/>
      <c r="AD53" s="3" t="s">
        <v>190</v>
      </c>
      <c r="AE53" s="1"/>
      <c r="AF53" s="50">
        <v>0</v>
      </c>
      <c r="AG53" s="35" t="s">
        <v>787</v>
      </c>
      <c r="AH53" s="51">
        <v>44896</v>
      </c>
      <c r="AI53" s="33"/>
      <c r="AJ53" s="33"/>
      <c r="AK53" s="37"/>
      <c r="AL53" s="37"/>
      <c r="AM53" s="37"/>
      <c r="AN53" s="2" t="s">
        <v>367</v>
      </c>
      <c r="AO53" s="2" t="s">
        <v>368</v>
      </c>
      <c r="AP53" s="1"/>
      <c r="AQ53" s="2" t="s">
        <v>369</v>
      </c>
      <c r="AR53" s="2" t="s">
        <v>370</v>
      </c>
      <c r="AS53" s="1"/>
      <c r="AT53" s="3" t="s">
        <v>371</v>
      </c>
      <c r="AU53" s="2" t="s">
        <v>372</v>
      </c>
      <c r="AV53" s="1"/>
      <c r="AW53" s="2" t="s">
        <v>373</v>
      </c>
      <c r="AX53" s="2" t="s">
        <v>374</v>
      </c>
      <c r="AY53" s="1"/>
      <c r="AZ53" s="1"/>
      <c r="BA53" s="1"/>
      <c r="BB53" s="1"/>
      <c r="BC53" s="1"/>
      <c r="BD53" s="1"/>
      <c r="BE53" s="1"/>
      <c r="BF53" s="1"/>
      <c r="BG53" s="1"/>
      <c r="BH53" s="1"/>
      <c r="BI53" s="1"/>
      <c r="BJ53" s="1"/>
      <c r="BK53" s="1"/>
      <c r="BL53" s="1"/>
      <c r="BM53" s="1"/>
      <c r="BN53" s="42"/>
      <c r="BO53" s="45"/>
      <c r="BP53" s="46"/>
      <c r="BQ53" s="46"/>
    </row>
    <row r="54" spans="1:69" ht="38.450000000000003" customHeight="1" x14ac:dyDescent="0.2">
      <c r="A54" s="13" t="s">
        <v>347</v>
      </c>
      <c r="B54" s="2" t="s">
        <v>375</v>
      </c>
      <c r="C54" s="6">
        <v>41</v>
      </c>
      <c r="D54" s="3" t="s">
        <v>76</v>
      </c>
      <c r="E54" s="2" t="s">
        <v>86</v>
      </c>
      <c r="F54" s="3" t="s">
        <v>63</v>
      </c>
      <c r="G54" s="2" t="s">
        <v>376</v>
      </c>
      <c r="H54" s="1"/>
      <c r="I54" s="1"/>
      <c r="J54" s="4" t="s">
        <v>65</v>
      </c>
      <c r="K54" s="1"/>
      <c r="L54" s="1"/>
      <c r="M54" s="1"/>
      <c r="N54" s="1"/>
      <c r="O54" s="1"/>
      <c r="P54" s="1"/>
      <c r="Q54" s="1"/>
      <c r="R54" s="1"/>
      <c r="S54" s="1"/>
      <c r="T54" s="1"/>
      <c r="U54" s="1"/>
      <c r="V54" s="1"/>
      <c r="W54" s="1"/>
      <c r="X54" s="1"/>
      <c r="Y54" s="1"/>
      <c r="Z54" s="1"/>
      <c r="AA54" s="1"/>
      <c r="AB54" s="1"/>
      <c r="AC54" s="1"/>
      <c r="AD54" s="1"/>
      <c r="AE54" s="1"/>
      <c r="AF54" s="50">
        <v>0</v>
      </c>
      <c r="AG54" s="35" t="s">
        <v>787</v>
      </c>
      <c r="AH54" s="51">
        <v>44896</v>
      </c>
      <c r="AI54" s="33"/>
      <c r="AJ54" s="33"/>
      <c r="AK54" s="37"/>
      <c r="AL54" s="37"/>
      <c r="AM54" s="37"/>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42"/>
      <c r="BO54" s="45"/>
      <c r="BP54" s="46"/>
      <c r="BQ54" s="46"/>
    </row>
    <row r="55" spans="1:69" ht="99.75" customHeight="1" x14ac:dyDescent="0.2">
      <c r="A55" s="13" t="s">
        <v>347</v>
      </c>
      <c r="B55" s="2" t="s">
        <v>377</v>
      </c>
      <c r="C55" s="6">
        <v>48</v>
      </c>
      <c r="D55" s="3" t="s">
        <v>76</v>
      </c>
      <c r="E55" s="2" t="s">
        <v>249</v>
      </c>
      <c r="F55" s="3" t="s">
        <v>63</v>
      </c>
      <c r="G55" s="2" t="s">
        <v>116</v>
      </c>
      <c r="H55" s="2" t="s">
        <v>378</v>
      </c>
      <c r="I55" s="2" t="s">
        <v>118</v>
      </c>
      <c r="J55" s="2" t="s">
        <v>169</v>
      </c>
      <c r="K55" s="7">
        <v>0</v>
      </c>
      <c r="L55" s="5">
        <v>2021</v>
      </c>
      <c r="M55" s="7">
        <v>1</v>
      </c>
      <c r="N55" s="1"/>
      <c r="O55" s="1"/>
      <c r="P55" s="1"/>
      <c r="Q55" s="1"/>
      <c r="R55" s="1"/>
      <c r="S55" s="1"/>
      <c r="T55" s="1"/>
      <c r="U55" s="1"/>
      <c r="V55" s="1"/>
      <c r="W55" s="1"/>
      <c r="X55" s="8">
        <v>1</v>
      </c>
      <c r="Y55" s="2" t="s">
        <v>66</v>
      </c>
      <c r="Z55" s="1" t="s">
        <v>187</v>
      </c>
      <c r="AA55" s="1" t="s">
        <v>379</v>
      </c>
      <c r="AB55" s="2" t="s">
        <v>380</v>
      </c>
      <c r="AC55" s="1"/>
      <c r="AD55" s="3" t="s">
        <v>70</v>
      </c>
      <c r="AE55" s="1"/>
      <c r="AF55" s="50">
        <v>1</v>
      </c>
      <c r="AG55" s="36" t="s">
        <v>82</v>
      </c>
      <c r="AH55" s="51">
        <v>44896</v>
      </c>
      <c r="AI55" s="33"/>
      <c r="AJ55" s="33"/>
      <c r="AK55" s="37"/>
      <c r="AL55" s="37"/>
      <c r="AM55" s="37"/>
      <c r="AN55" s="2" t="s">
        <v>381</v>
      </c>
      <c r="AO55" s="2" t="s">
        <v>382</v>
      </c>
      <c r="AP55" s="1"/>
      <c r="AQ55" s="2" t="s">
        <v>383</v>
      </c>
      <c r="AR55" s="2" t="s">
        <v>384</v>
      </c>
      <c r="AS55" s="1"/>
      <c r="AT55" s="1"/>
      <c r="AU55" s="1"/>
      <c r="AV55" s="1"/>
      <c r="AW55" s="1"/>
      <c r="AX55" s="1"/>
      <c r="AY55" s="1"/>
      <c r="AZ55" s="1"/>
      <c r="BA55" s="1"/>
      <c r="BB55" s="1"/>
      <c r="BC55" s="1"/>
      <c r="BD55" s="1"/>
      <c r="BE55" s="1"/>
      <c r="BF55" s="1"/>
      <c r="BG55" s="1"/>
      <c r="BH55" s="1"/>
      <c r="BI55" s="1"/>
      <c r="BJ55" s="1"/>
      <c r="BK55" s="1"/>
      <c r="BL55" s="1"/>
      <c r="BM55" s="1"/>
      <c r="BN55" s="42"/>
      <c r="BO55" s="48" t="str">
        <f>IF(X55=100%,"Finalizado","Avance Parcial")</f>
        <v>Finalizado</v>
      </c>
      <c r="BP55" s="46"/>
      <c r="BQ55" s="46"/>
    </row>
    <row r="56" spans="1:69" ht="142.9" customHeight="1" x14ac:dyDescent="0.2">
      <c r="A56" s="13" t="s">
        <v>347</v>
      </c>
      <c r="B56" s="2" t="s">
        <v>385</v>
      </c>
      <c r="C56" s="6">
        <v>52</v>
      </c>
      <c r="D56" s="3" t="s">
        <v>76</v>
      </c>
      <c r="E56" s="2" t="s">
        <v>86</v>
      </c>
      <c r="F56" s="3" t="s">
        <v>63</v>
      </c>
      <c r="G56" s="1" t="s">
        <v>386</v>
      </c>
      <c r="H56" s="1" t="s">
        <v>387</v>
      </c>
      <c r="I56" s="1" t="s">
        <v>388</v>
      </c>
      <c r="J56" s="4" t="s">
        <v>65</v>
      </c>
      <c r="K56" s="1"/>
      <c r="L56" s="1"/>
      <c r="M56" s="1"/>
      <c r="N56" s="1"/>
      <c r="O56" s="1"/>
      <c r="P56" s="1"/>
      <c r="Q56" s="1"/>
      <c r="R56" s="1"/>
      <c r="S56" s="1"/>
      <c r="T56" s="1"/>
      <c r="U56" s="1"/>
      <c r="V56" s="1"/>
      <c r="W56" s="1"/>
      <c r="X56" s="1"/>
      <c r="Y56" s="1"/>
      <c r="Z56" s="1"/>
      <c r="AA56" s="1"/>
      <c r="AB56" s="1"/>
      <c r="AC56" s="1"/>
      <c r="AD56" s="1"/>
      <c r="AE56" s="1"/>
      <c r="AF56" s="50">
        <v>0.15</v>
      </c>
      <c r="AG56" s="33" t="s">
        <v>389</v>
      </c>
      <c r="AH56" s="51">
        <v>44896</v>
      </c>
      <c r="AI56" s="33" t="s">
        <v>390</v>
      </c>
      <c r="AJ56" s="33" t="s">
        <v>391</v>
      </c>
      <c r="AK56" s="37"/>
      <c r="AL56" s="37"/>
      <c r="AM56" s="37" t="s">
        <v>190</v>
      </c>
      <c r="AN56" s="1" t="s">
        <v>392</v>
      </c>
      <c r="AO56" s="1" t="s">
        <v>393</v>
      </c>
      <c r="AP56" s="56">
        <v>44720</v>
      </c>
      <c r="AQ56" s="1" t="s">
        <v>394</v>
      </c>
      <c r="AR56" s="1" t="s">
        <v>393</v>
      </c>
      <c r="AS56" s="56">
        <v>44447</v>
      </c>
      <c r="AT56" s="1" t="s">
        <v>395</v>
      </c>
      <c r="AU56" s="1" t="s">
        <v>396</v>
      </c>
      <c r="AV56" s="56">
        <v>44812</v>
      </c>
      <c r="AW56" s="1"/>
      <c r="AX56" s="1"/>
      <c r="AY56" s="1"/>
      <c r="AZ56" s="1"/>
      <c r="BA56" s="1"/>
      <c r="BB56" s="1"/>
      <c r="BC56" s="1"/>
      <c r="BD56" s="1"/>
      <c r="BE56" s="1"/>
      <c r="BF56" s="1"/>
      <c r="BG56" s="1"/>
      <c r="BH56" s="1"/>
      <c r="BI56" s="1"/>
      <c r="BJ56" s="1"/>
      <c r="BK56" s="1"/>
      <c r="BL56" s="1"/>
      <c r="BM56" s="1"/>
      <c r="BN56" s="42"/>
      <c r="BO56" s="45"/>
      <c r="BP56" s="46"/>
      <c r="BQ56" s="46"/>
    </row>
    <row r="57" spans="1:69" ht="68.25" customHeight="1" x14ac:dyDescent="0.2">
      <c r="A57" s="13" t="s">
        <v>347</v>
      </c>
      <c r="B57" s="2" t="s">
        <v>397</v>
      </c>
      <c r="C57" s="6">
        <v>52</v>
      </c>
      <c r="D57" s="3" t="s">
        <v>76</v>
      </c>
      <c r="E57" s="2" t="s">
        <v>122</v>
      </c>
      <c r="F57" s="3" t="s">
        <v>63</v>
      </c>
      <c r="G57" s="2" t="s">
        <v>105</v>
      </c>
      <c r="H57" s="2" t="s">
        <v>398</v>
      </c>
      <c r="I57" s="2" t="s">
        <v>156</v>
      </c>
      <c r="J57" s="2" t="s">
        <v>124</v>
      </c>
      <c r="K57" s="1"/>
      <c r="L57" s="1"/>
      <c r="M57" s="1"/>
      <c r="N57" s="1"/>
      <c r="O57" s="1"/>
      <c r="P57" s="1"/>
      <c r="Q57" s="1"/>
      <c r="R57" s="1"/>
      <c r="S57" s="1"/>
      <c r="T57" s="1"/>
      <c r="U57" s="1"/>
      <c r="V57" s="1"/>
      <c r="W57" s="1"/>
      <c r="X57" s="8">
        <v>1</v>
      </c>
      <c r="Y57" s="2" t="s">
        <v>66</v>
      </c>
      <c r="Z57" s="1" t="s">
        <v>187</v>
      </c>
      <c r="AA57" s="1" t="s">
        <v>399</v>
      </c>
      <c r="AB57" s="2" t="s">
        <v>400</v>
      </c>
      <c r="AC57" s="1"/>
      <c r="AD57" s="1"/>
      <c r="AE57" s="3" t="s">
        <v>70</v>
      </c>
      <c r="AF57" s="50">
        <v>1</v>
      </c>
      <c r="AG57" s="36" t="s">
        <v>82</v>
      </c>
      <c r="AH57" s="51">
        <v>44896</v>
      </c>
      <c r="AI57" s="35"/>
      <c r="AJ57" s="35"/>
      <c r="AK57" s="35" t="s">
        <v>190</v>
      </c>
      <c r="AL57" s="35"/>
      <c r="AM57" s="35"/>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42"/>
      <c r="BO57" s="48" t="str">
        <f t="shared" ref="BO57:BO59" si="2">IF(X57=100%,"Finalizado","Avance Parcial")</f>
        <v>Finalizado</v>
      </c>
      <c r="BP57" s="46"/>
      <c r="BQ57" s="46"/>
    </row>
    <row r="58" spans="1:69" ht="42" x14ac:dyDescent="0.2">
      <c r="A58" s="13" t="s">
        <v>347</v>
      </c>
      <c r="B58" s="2" t="s">
        <v>401</v>
      </c>
      <c r="C58" s="6">
        <v>52</v>
      </c>
      <c r="D58" s="3" t="s">
        <v>154</v>
      </c>
      <c r="E58" s="2" t="s">
        <v>62</v>
      </c>
      <c r="F58" s="3" t="s">
        <v>63</v>
      </c>
      <c r="G58" s="2" t="s">
        <v>64</v>
      </c>
      <c r="H58" s="2" t="s">
        <v>402</v>
      </c>
      <c r="I58" s="2" t="s">
        <v>210</v>
      </c>
      <c r="J58" s="2" t="s">
        <v>124</v>
      </c>
      <c r="K58" s="1"/>
      <c r="L58" s="1"/>
      <c r="M58" s="1"/>
      <c r="N58" s="1"/>
      <c r="O58" s="1"/>
      <c r="P58" s="1"/>
      <c r="Q58" s="1"/>
      <c r="R58" s="1"/>
      <c r="S58" s="1"/>
      <c r="T58" s="1"/>
      <c r="U58" s="1"/>
      <c r="V58" s="1"/>
      <c r="W58" s="1"/>
      <c r="X58" s="8">
        <v>1</v>
      </c>
      <c r="Y58" s="2" t="s">
        <v>66</v>
      </c>
      <c r="Z58" s="17" t="s">
        <v>67</v>
      </c>
      <c r="AA58" s="1" t="s">
        <v>403</v>
      </c>
      <c r="AB58" s="2" t="s">
        <v>404</v>
      </c>
      <c r="AC58" s="1"/>
      <c r="AD58" s="1"/>
      <c r="AE58" s="3" t="s">
        <v>70</v>
      </c>
      <c r="AF58" s="50">
        <v>1</v>
      </c>
      <c r="AG58" s="36" t="s">
        <v>82</v>
      </c>
      <c r="AH58" s="51">
        <v>44896</v>
      </c>
      <c r="AI58" s="35"/>
      <c r="AJ58" s="35"/>
      <c r="AK58" s="35" t="s">
        <v>190</v>
      </c>
      <c r="AL58" s="35"/>
      <c r="AM58" s="35"/>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42"/>
      <c r="BO58" s="48" t="str">
        <f t="shared" si="2"/>
        <v>Finalizado</v>
      </c>
      <c r="BP58" s="46"/>
      <c r="BQ58" s="46"/>
    </row>
    <row r="59" spans="1:69" ht="115.5" x14ac:dyDescent="0.2">
      <c r="A59" s="13" t="s">
        <v>347</v>
      </c>
      <c r="B59" s="2" t="s">
        <v>405</v>
      </c>
      <c r="C59" s="6">
        <v>60</v>
      </c>
      <c r="D59" s="3" t="s">
        <v>76</v>
      </c>
      <c r="E59" s="2" t="s">
        <v>122</v>
      </c>
      <c r="F59" s="3" t="s">
        <v>63</v>
      </c>
      <c r="G59" s="2" t="s">
        <v>64</v>
      </c>
      <c r="H59" s="1"/>
      <c r="I59" s="1"/>
      <c r="J59" s="4" t="s">
        <v>65</v>
      </c>
      <c r="K59" s="1"/>
      <c r="L59" s="1"/>
      <c r="M59" s="1"/>
      <c r="N59" s="1"/>
      <c r="O59" s="1"/>
      <c r="P59" s="1"/>
      <c r="Q59" s="1"/>
      <c r="R59" s="1"/>
      <c r="S59" s="1"/>
      <c r="T59" s="1"/>
      <c r="U59" s="1"/>
      <c r="V59" s="1"/>
      <c r="W59" s="1"/>
      <c r="X59" s="8">
        <v>1</v>
      </c>
      <c r="Y59" s="2" t="s">
        <v>66</v>
      </c>
      <c r="Z59" s="17" t="s">
        <v>67</v>
      </c>
      <c r="AA59" s="2" t="s">
        <v>406</v>
      </c>
      <c r="AB59" s="2" t="s">
        <v>407</v>
      </c>
      <c r="AC59" s="1"/>
      <c r="AD59" s="1"/>
      <c r="AE59" s="3" t="s">
        <v>70</v>
      </c>
      <c r="AF59" s="50">
        <v>1</v>
      </c>
      <c r="AG59" s="36" t="s">
        <v>82</v>
      </c>
      <c r="AH59" s="51">
        <v>44896</v>
      </c>
      <c r="AI59" s="35"/>
      <c r="AJ59" s="35"/>
      <c r="AK59" s="35" t="s">
        <v>190</v>
      </c>
      <c r="AL59" s="35"/>
      <c r="AM59" s="35"/>
      <c r="AN59" s="2" t="s">
        <v>408</v>
      </c>
      <c r="AO59" s="2" t="s">
        <v>409</v>
      </c>
      <c r="AP59" s="1"/>
      <c r="AQ59" s="1"/>
      <c r="AR59" s="1"/>
      <c r="AS59" s="1"/>
      <c r="AT59" s="1"/>
      <c r="AU59" s="1"/>
      <c r="AV59" s="1"/>
      <c r="AW59" s="1"/>
      <c r="AX59" s="1"/>
      <c r="AY59" s="1"/>
      <c r="AZ59" s="1"/>
      <c r="BA59" s="1"/>
      <c r="BB59" s="1"/>
      <c r="BC59" s="1"/>
      <c r="BD59" s="1"/>
      <c r="BE59" s="1"/>
      <c r="BF59" s="1"/>
      <c r="BG59" s="1"/>
      <c r="BH59" s="1"/>
      <c r="BI59" s="1"/>
      <c r="BJ59" s="1"/>
      <c r="BK59" s="1"/>
      <c r="BL59" s="1"/>
      <c r="BM59" s="1"/>
      <c r="BN59" s="42"/>
      <c r="BO59" s="48" t="str">
        <f t="shared" si="2"/>
        <v>Finalizado</v>
      </c>
      <c r="BP59" s="46"/>
      <c r="BQ59" s="46"/>
    </row>
    <row r="60" spans="1:69" ht="36.75" customHeight="1" x14ac:dyDescent="0.2">
      <c r="A60" s="13" t="s">
        <v>347</v>
      </c>
      <c r="B60" s="2" t="s">
        <v>410</v>
      </c>
      <c r="C60" s="6">
        <v>84</v>
      </c>
      <c r="D60" s="3" t="s">
        <v>76</v>
      </c>
      <c r="E60" s="2" t="s">
        <v>62</v>
      </c>
      <c r="F60" s="3" t="s">
        <v>63</v>
      </c>
      <c r="G60" s="2" t="s">
        <v>411</v>
      </c>
      <c r="H60" s="2" t="s">
        <v>412</v>
      </c>
      <c r="I60" s="2" t="s">
        <v>413</v>
      </c>
      <c r="J60" s="2" t="s">
        <v>124</v>
      </c>
      <c r="K60" s="1"/>
      <c r="L60" s="1"/>
      <c r="M60" s="1"/>
      <c r="N60" s="1"/>
      <c r="O60" s="1"/>
      <c r="P60" s="1"/>
      <c r="Q60" s="1"/>
      <c r="R60" s="1"/>
      <c r="S60" s="1"/>
      <c r="T60" s="1"/>
      <c r="U60" s="1"/>
      <c r="V60" s="1"/>
      <c r="W60" s="1"/>
      <c r="X60" s="1"/>
      <c r="Y60" s="2" t="s">
        <v>66</v>
      </c>
      <c r="Z60" s="1" t="s">
        <v>187</v>
      </c>
      <c r="AA60" s="2" t="s">
        <v>414</v>
      </c>
      <c r="AB60" s="2" t="s">
        <v>415</v>
      </c>
      <c r="AC60" s="1"/>
      <c r="AD60" s="1"/>
      <c r="AE60" s="1"/>
      <c r="AF60" s="50">
        <v>1</v>
      </c>
      <c r="AG60" s="35" t="s">
        <v>100</v>
      </c>
      <c r="AH60" s="51">
        <v>44896</v>
      </c>
      <c r="AI60" s="33" t="s">
        <v>801</v>
      </c>
      <c r="AJ60" s="33"/>
      <c r="AK60" s="37" t="s">
        <v>190</v>
      </c>
      <c r="AL60" s="37"/>
      <c r="AM60" s="37"/>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42"/>
      <c r="BO60" s="45"/>
      <c r="BP60" s="46"/>
      <c r="BQ60" s="46"/>
    </row>
    <row r="61" spans="1:69" ht="31.5" x14ac:dyDescent="0.2">
      <c r="A61" s="13" t="s">
        <v>347</v>
      </c>
      <c r="B61" s="2" t="s">
        <v>416</v>
      </c>
      <c r="C61" s="6">
        <v>84</v>
      </c>
      <c r="D61" s="3" t="s">
        <v>76</v>
      </c>
      <c r="E61" s="2" t="s">
        <v>62</v>
      </c>
      <c r="F61" s="3" t="s">
        <v>77</v>
      </c>
      <c r="G61" s="1"/>
      <c r="H61" s="2" t="s">
        <v>417</v>
      </c>
      <c r="I61" s="2" t="s">
        <v>418</v>
      </c>
      <c r="J61" s="2" t="s">
        <v>124</v>
      </c>
      <c r="K61" s="1"/>
      <c r="L61" s="1"/>
      <c r="M61" s="1"/>
      <c r="N61" s="1"/>
      <c r="O61" s="1"/>
      <c r="P61" s="1"/>
      <c r="Q61" s="1"/>
      <c r="R61" s="1"/>
      <c r="S61" s="1"/>
      <c r="T61" s="1"/>
      <c r="U61" s="1"/>
      <c r="V61" s="1"/>
      <c r="W61" s="1"/>
      <c r="X61" s="1"/>
      <c r="Y61" s="1"/>
      <c r="Z61" s="1"/>
      <c r="AA61" s="1"/>
      <c r="AB61" s="1"/>
      <c r="AC61" s="1"/>
      <c r="AD61" s="1"/>
      <c r="AE61" s="1"/>
      <c r="AF61" s="50">
        <v>0</v>
      </c>
      <c r="AG61" s="35" t="s">
        <v>787</v>
      </c>
      <c r="AH61" s="51">
        <v>44896</v>
      </c>
      <c r="AI61" s="33"/>
      <c r="AJ61" s="33"/>
      <c r="AK61" s="37"/>
      <c r="AL61" s="37"/>
      <c r="AM61" s="37"/>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42"/>
      <c r="BO61" s="45"/>
      <c r="BP61" s="46"/>
      <c r="BQ61" s="46"/>
    </row>
    <row r="62" spans="1:69" ht="26.25" customHeight="1" x14ac:dyDescent="0.2">
      <c r="A62" s="13" t="s">
        <v>347</v>
      </c>
      <c r="B62" s="2" t="s">
        <v>419</v>
      </c>
      <c r="C62" s="6">
        <v>84</v>
      </c>
      <c r="D62" s="3" t="s">
        <v>76</v>
      </c>
      <c r="E62" s="2" t="s">
        <v>62</v>
      </c>
      <c r="F62" s="3" t="s">
        <v>63</v>
      </c>
      <c r="G62" s="2" t="s">
        <v>116</v>
      </c>
      <c r="H62" s="2" t="s">
        <v>420</v>
      </c>
      <c r="I62" s="2" t="s">
        <v>413</v>
      </c>
      <c r="J62" s="2" t="s">
        <v>124</v>
      </c>
      <c r="K62" s="1"/>
      <c r="L62" s="1"/>
      <c r="M62" s="1"/>
      <c r="N62" s="1"/>
      <c r="O62" s="1"/>
      <c r="P62" s="1"/>
      <c r="Q62" s="1"/>
      <c r="R62" s="1"/>
      <c r="S62" s="1"/>
      <c r="T62" s="1"/>
      <c r="U62" s="1"/>
      <c r="V62" s="1"/>
      <c r="W62" s="1"/>
      <c r="X62" s="1"/>
      <c r="Y62" s="1"/>
      <c r="Z62" s="1"/>
      <c r="AA62" s="1"/>
      <c r="AB62" s="1"/>
      <c r="AC62" s="1"/>
      <c r="AD62" s="1"/>
      <c r="AE62" s="1"/>
      <c r="AF62" s="50">
        <v>0</v>
      </c>
      <c r="AG62" s="35" t="s">
        <v>787</v>
      </c>
      <c r="AH62" s="51">
        <v>44896</v>
      </c>
      <c r="AI62" s="33"/>
      <c r="AJ62" s="33"/>
      <c r="AK62" s="37"/>
      <c r="AL62" s="37"/>
      <c r="AM62" s="37"/>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42"/>
      <c r="BO62" s="45"/>
      <c r="BP62" s="46"/>
      <c r="BQ62" s="46"/>
    </row>
    <row r="63" spans="1:69" ht="26.25" customHeight="1" x14ac:dyDescent="0.2">
      <c r="A63" s="13" t="s">
        <v>347</v>
      </c>
      <c r="B63" s="2" t="s">
        <v>421</v>
      </c>
      <c r="C63" s="6">
        <v>151</v>
      </c>
      <c r="D63" s="3" t="s">
        <v>76</v>
      </c>
      <c r="E63" s="2" t="s">
        <v>86</v>
      </c>
      <c r="F63" s="3" t="s">
        <v>63</v>
      </c>
      <c r="G63" s="2" t="s">
        <v>198</v>
      </c>
      <c r="H63" s="2" t="s">
        <v>422</v>
      </c>
      <c r="I63" s="2" t="s">
        <v>118</v>
      </c>
      <c r="J63" s="4" t="s">
        <v>65</v>
      </c>
      <c r="K63" s="1"/>
      <c r="L63" s="1"/>
      <c r="M63" s="1"/>
      <c r="N63" s="1"/>
      <c r="O63" s="1"/>
      <c r="P63" s="1"/>
      <c r="Q63" s="1"/>
      <c r="R63" s="1"/>
      <c r="S63" s="1"/>
      <c r="T63" s="1"/>
      <c r="U63" s="1"/>
      <c r="V63" s="1"/>
      <c r="W63" s="1"/>
      <c r="X63" s="1"/>
      <c r="Y63" s="1"/>
      <c r="Z63" s="1"/>
      <c r="AA63" s="1"/>
      <c r="AB63" s="1"/>
      <c r="AC63" s="1"/>
      <c r="AD63" s="1"/>
      <c r="AE63" s="1"/>
      <c r="AF63" s="50">
        <v>0</v>
      </c>
      <c r="AG63" s="35" t="s">
        <v>787</v>
      </c>
      <c r="AH63" s="51">
        <v>44896</v>
      </c>
      <c r="AI63" s="33"/>
      <c r="AJ63" s="33"/>
      <c r="AK63" s="37"/>
      <c r="AL63" s="37"/>
      <c r="AM63" s="37"/>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42"/>
      <c r="BO63" s="45"/>
      <c r="BP63" s="46"/>
      <c r="BQ63" s="46"/>
    </row>
    <row r="64" spans="1:69" ht="52.5" x14ac:dyDescent="0.2">
      <c r="A64" s="13" t="s">
        <v>347</v>
      </c>
      <c r="B64" s="2" t="s">
        <v>423</v>
      </c>
      <c r="C64" s="6">
        <v>164</v>
      </c>
      <c r="D64" s="3" t="s">
        <v>154</v>
      </c>
      <c r="E64" s="2" t="s">
        <v>62</v>
      </c>
      <c r="F64" s="3" t="s">
        <v>77</v>
      </c>
      <c r="G64" s="2" t="s">
        <v>246</v>
      </c>
      <c r="H64" s="2" t="s">
        <v>424</v>
      </c>
      <c r="I64" s="2" t="s">
        <v>194</v>
      </c>
      <c r="J64" s="4" t="s">
        <v>65</v>
      </c>
      <c r="K64" s="1"/>
      <c r="L64" s="1"/>
      <c r="M64" s="1"/>
      <c r="N64" s="1"/>
      <c r="O64" s="1"/>
      <c r="P64" s="1"/>
      <c r="Q64" s="1"/>
      <c r="R64" s="1"/>
      <c r="S64" s="1"/>
      <c r="T64" s="1"/>
      <c r="U64" s="1"/>
      <c r="V64" s="1"/>
      <c r="W64" s="1"/>
      <c r="X64" s="1"/>
      <c r="Y64" s="1"/>
      <c r="Z64" s="1"/>
      <c r="AA64" s="1"/>
      <c r="AB64" s="1"/>
      <c r="AC64" s="1"/>
      <c r="AD64" s="1"/>
      <c r="AE64" s="1"/>
      <c r="AF64" s="50">
        <v>0</v>
      </c>
      <c r="AG64" s="35" t="s">
        <v>787</v>
      </c>
      <c r="AH64" s="51">
        <v>44896</v>
      </c>
      <c r="AI64" s="33"/>
      <c r="AJ64" s="33"/>
      <c r="AK64" s="37"/>
      <c r="AL64" s="37"/>
      <c r="AM64" s="37"/>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42"/>
      <c r="BO64" s="45"/>
      <c r="BP64" s="46"/>
      <c r="BQ64" s="46"/>
    </row>
    <row r="65" spans="1:69" ht="63" customHeight="1" x14ac:dyDescent="0.2">
      <c r="A65" s="13" t="s">
        <v>347</v>
      </c>
      <c r="B65" s="2" t="s">
        <v>425</v>
      </c>
      <c r="C65" s="11" t="s">
        <v>259</v>
      </c>
      <c r="D65" s="3" t="s">
        <v>76</v>
      </c>
      <c r="E65" s="2" t="s">
        <v>62</v>
      </c>
      <c r="F65" s="3" t="s">
        <v>77</v>
      </c>
      <c r="G65" s="2" t="s">
        <v>116</v>
      </c>
      <c r="H65" s="2" t="s">
        <v>426</v>
      </c>
      <c r="I65" s="2" t="s">
        <v>427</v>
      </c>
      <c r="J65" s="2" t="s">
        <v>207</v>
      </c>
      <c r="K65" s="1"/>
      <c r="L65" s="1"/>
      <c r="M65" s="1"/>
      <c r="N65" s="1"/>
      <c r="O65" s="1"/>
      <c r="P65" s="1"/>
      <c r="Q65" s="1"/>
      <c r="R65" s="1"/>
      <c r="S65" s="1"/>
      <c r="T65" s="1"/>
      <c r="U65" s="1"/>
      <c r="V65" s="1"/>
      <c r="W65" s="1"/>
      <c r="X65" s="8">
        <v>1</v>
      </c>
      <c r="Y65" s="2" t="s">
        <v>66</v>
      </c>
      <c r="Z65" s="1" t="s">
        <v>187</v>
      </c>
      <c r="AA65" s="2" t="s">
        <v>428</v>
      </c>
      <c r="AB65" s="2" t="s">
        <v>429</v>
      </c>
      <c r="AC65" s="1"/>
      <c r="AD65" s="1"/>
      <c r="AE65" s="3" t="s">
        <v>70</v>
      </c>
      <c r="AF65" s="50">
        <v>1</v>
      </c>
      <c r="AG65" s="36" t="s">
        <v>82</v>
      </c>
      <c r="AH65" s="51">
        <v>44896</v>
      </c>
      <c r="AI65" s="35"/>
      <c r="AJ65" s="35"/>
      <c r="AK65" s="35"/>
      <c r="AL65" s="35"/>
      <c r="AM65" s="35"/>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42"/>
      <c r="BO65" s="48" t="str">
        <f>IF(X65=100%,"Finalizado","Avance Parcial")</f>
        <v>Finalizado</v>
      </c>
      <c r="BP65" s="46"/>
      <c r="BQ65" s="46"/>
    </row>
    <row r="66" spans="1:69" ht="52.5" customHeight="1" x14ac:dyDescent="0.2">
      <c r="A66" s="9" t="s">
        <v>430</v>
      </c>
      <c r="B66" s="2" t="s">
        <v>431</v>
      </c>
      <c r="C66" s="6">
        <v>60</v>
      </c>
      <c r="D66" s="3" t="s">
        <v>76</v>
      </c>
      <c r="E66" s="2" t="s">
        <v>104</v>
      </c>
      <c r="F66" s="3" t="s">
        <v>77</v>
      </c>
      <c r="G66" s="2" t="s">
        <v>432</v>
      </c>
      <c r="H66" s="2" t="s">
        <v>433</v>
      </c>
      <c r="I66" s="1"/>
      <c r="J66" s="4" t="s">
        <v>65</v>
      </c>
      <c r="K66" s="1"/>
      <c r="L66" s="1"/>
      <c r="M66" s="1"/>
      <c r="N66" s="1"/>
      <c r="O66" s="1"/>
      <c r="P66" s="1"/>
      <c r="Q66" s="1"/>
      <c r="R66" s="1"/>
      <c r="S66" s="1"/>
      <c r="T66" s="1"/>
      <c r="U66" s="1"/>
      <c r="V66" s="1"/>
      <c r="W66" s="1"/>
      <c r="X66" s="1"/>
      <c r="Y66" s="1"/>
      <c r="Z66" s="2" t="s">
        <v>434</v>
      </c>
      <c r="AA66" s="2" t="s">
        <v>435</v>
      </c>
      <c r="AB66" s="65" t="s">
        <v>436</v>
      </c>
      <c r="AC66" s="66"/>
      <c r="AD66" s="76"/>
      <c r="AE66" s="3" t="s">
        <v>70</v>
      </c>
      <c r="AF66" s="50">
        <v>0</v>
      </c>
      <c r="AG66" s="35" t="s">
        <v>787</v>
      </c>
      <c r="AH66" s="51">
        <v>44896</v>
      </c>
      <c r="AI66" s="35"/>
      <c r="AJ66" s="35"/>
      <c r="AK66" s="35"/>
      <c r="AL66" s="35"/>
      <c r="AM66" s="35"/>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42"/>
      <c r="BO66" s="45"/>
      <c r="BP66" s="46"/>
      <c r="BQ66" s="46"/>
    </row>
    <row r="67" spans="1:69" ht="31.5" x14ac:dyDescent="0.2">
      <c r="A67" s="9" t="s">
        <v>430</v>
      </c>
      <c r="B67" s="2" t="s">
        <v>437</v>
      </c>
      <c r="C67" s="6">
        <v>244</v>
      </c>
      <c r="D67" s="3" t="s">
        <v>76</v>
      </c>
      <c r="E67" s="2" t="s">
        <v>62</v>
      </c>
      <c r="F67" s="3" t="s">
        <v>77</v>
      </c>
      <c r="G67" s="2" t="s">
        <v>376</v>
      </c>
      <c r="H67" s="2" t="s">
        <v>438</v>
      </c>
      <c r="I67" s="1"/>
      <c r="J67" s="4" t="s">
        <v>65</v>
      </c>
      <c r="K67" s="1"/>
      <c r="L67" s="1"/>
      <c r="M67" s="1"/>
      <c r="N67" s="1"/>
      <c r="O67" s="1"/>
      <c r="P67" s="1"/>
      <c r="Q67" s="1"/>
      <c r="R67" s="1"/>
      <c r="S67" s="1"/>
      <c r="T67" s="1"/>
      <c r="U67" s="1"/>
      <c r="V67" s="1"/>
      <c r="W67" s="1"/>
      <c r="X67" s="1"/>
      <c r="Y67" s="1"/>
      <c r="Z67" s="1"/>
      <c r="AA67" s="1"/>
      <c r="AB67" s="1"/>
      <c r="AC67" s="1"/>
      <c r="AD67" s="1"/>
      <c r="AE67" s="1"/>
      <c r="AF67" s="50">
        <v>0</v>
      </c>
      <c r="AG67" s="35" t="s">
        <v>787</v>
      </c>
      <c r="AH67" s="51">
        <v>44896</v>
      </c>
      <c r="AI67" s="33"/>
      <c r="AJ67" s="33"/>
      <c r="AK67" s="37"/>
      <c r="AL67" s="37"/>
      <c r="AM67" s="37"/>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42"/>
      <c r="BO67" s="45"/>
      <c r="BP67" s="46"/>
      <c r="BQ67" s="46"/>
    </row>
    <row r="68" spans="1:69" ht="73.5" x14ac:dyDescent="0.2">
      <c r="A68" s="9" t="s">
        <v>430</v>
      </c>
      <c r="B68" s="2" t="s">
        <v>439</v>
      </c>
      <c r="C68" s="6">
        <v>245</v>
      </c>
      <c r="D68" s="3" t="s">
        <v>76</v>
      </c>
      <c r="E68" s="2" t="s">
        <v>249</v>
      </c>
      <c r="F68" s="3" t="s">
        <v>77</v>
      </c>
      <c r="G68" s="2" t="s">
        <v>376</v>
      </c>
      <c r="H68" s="2" t="s">
        <v>440</v>
      </c>
      <c r="I68" s="1"/>
      <c r="J68" s="2" t="s">
        <v>124</v>
      </c>
      <c r="K68" s="1"/>
      <c r="L68" s="1"/>
      <c r="M68" s="1"/>
      <c r="N68" s="1"/>
      <c r="O68" s="1"/>
      <c r="P68" s="1"/>
      <c r="Q68" s="1"/>
      <c r="R68" s="1"/>
      <c r="S68" s="1"/>
      <c r="T68" s="1"/>
      <c r="U68" s="1"/>
      <c r="V68" s="1"/>
      <c r="W68" s="1"/>
      <c r="X68" s="1"/>
      <c r="Y68" s="1"/>
      <c r="Z68" s="2" t="s">
        <v>441</v>
      </c>
      <c r="AA68" s="2" t="s">
        <v>442</v>
      </c>
      <c r="AB68" s="1"/>
      <c r="AC68" s="1"/>
      <c r="AD68" s="3" t="s">
        <v>70</v>
      </c>
      <c r="AE68" s="1"/>
      <c r="AF68" s="50">
        <v>0</v>
      </c>
      <c r="AG68" s="35" t="s">
        <v>787</v>
      </c>
      <c r="AH68" s="51">
        <v>44896</v>
      </c>
      <c r="AI68" s="33"/>
      <c r="AJ68" s="33"/>
      <c r="AK68" s="37"/>
      <c r="AL68" s="37"/>
      <c r="AM68" s="37"/>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42"/>
      <c r="BO68" s="45"/>
      <c r="BP68" s="46"/>
      <c r="BQ68" s="46"/>
    </row>
    <row r="69" spans="1:69" ht="63" x14ac:dyDescent="0.2">
      <c r="A69" s="9" t="s">
        <v>430</v>
      </c>
      <c r="B69" s="2" t="s">
        <v>443</v>
      </c>
      <c r="C69" s="3" t="s">
        <v>444</v>
      </c>
      <c r="D69" s="3" t="s">
        <v>76</v>
      </c>
      <c r="E69" s="2" t="s">
        <v>249</v>
      </c>
      <c r="F69" s="3" t="s">
        <v>77</v>
      </c>
      <c r="G69" s="2" t="s">
        <v>376</v>
      </c>
      <c r="H69" s="2" t="s">
        <v>445</v>
      </c>
      <c r="I69" s="1"/>
      <c r="J69" s="2" t="s">
        <v>207</v>
      </c>
      <c r="K69" s="1"/>
      <c r="L69" s="1"/>
      <c r="M69" s="1"/>
      <c r="N69" s="1"/>
      <c r="O69" s="1"/>
      <c r="P69" s="1"/>
      <c r="Q69" s="1"/>
      <c r="R69" s="1"/>
      <c r="S69" s="1"/>
      <c r="T69" s="1"/>
      <c r="U69" s="1"/>
      <c r="V69" s="1"/>
      <c r="W69" s="1"/>
      <c r="X69" s="1"/>
      <c r="Y69" s="1"/>
      <c r="Z69" s="1"/>
      <c r="AA69" s="1"/>
      <c r="AB69" s="1"/>
      <c r="AC69" s="1"/>
      <c r="AD69" s="1"/>
      <c r="AE69" s="1"/>
      <c r="AF69" s="50">
        <v>0</v>
      </c>
      <c r="AG69" s="35" t="s">
        <v>787</v>
      </c>
      <c r="AH69" s="51">
        <v>44896</v>
      </c>
      <c r="AI69" s="33"/>
      <c r="AJ69" s="33"/>
      <c r="AK69" s="37"/>
      <c r="AL69" s="37"/>
      <c r="AM69" s="37"/>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42"/>
      <c r="BO69" s="45"/>
      <c r="BP69" s="46"/>
      <c r="BQ69" s="46"/>
    </row>
    <row r="70" spans="1:69" ht="36.75" customHeight="1" x14ac:dyDescent="0.2">
      <c r="A70" s="9" t="s">
        <v>430</v>
      </c>
      <c r="B70" s="2" t="s">
        <v>446</v>
      </c>
      <c r="C70" s="11" t="s">
        <v>259</v>
      </c>
      <c r="D70" s="3" t="s">
        <v>76</v>
      </c>
      <c r="E70" s="2" t="s">
        <v>122</v>
      </c>
      <c r="F70" s="3" t="s">
        <v>77</v>
      </c>
      <c r="G70" s="2" t="s">
        <v>432</v>
      </c>
      <c r="H70" s="2" t="s">
        <v>447</v>
      </c>
      <c r="I70" s="1"/>
      <c r="J70" s="2" t="s">
        <v>207</v>
      </c>
      <c r="K70" s="1"/>
      <c r="L70" s="1"/>
      <c r="M70" s="1"/>
      <c r="N70" s="1"/>
      <c r="O70" s="1"/>
      <c r="P70" s="1"/>
      <c r="Q70" s="1"/>
      <c r="R70" s="1" t="s">
        <v>448</v>
      </c>
      <c r="S70" s="1" t="s">
        <v>449</v>
      </c>
      <c r="T70" s="1" t="s">
        <v>450</v>
      </c>
      <c r="U70" s="1" t="s">
        <v>451</v>
      </c>
      <c r="V70" s="1" t="s">
        <v>452</v>
      </c>
      <c r="W70" s="1" t="s">
        <v>453</v>
      </c>
      <c r="X70" s="8">
        <v>1.1200000000000001</v>
      </c>
      <c r="Y70" s="1" t="s">
        <v>454</v>
      </c>
      <c r="Z70" s="2" t="s">
        <v>455</v>
      </c>
      <c r="AA70" s="2" t="s">
        <v>456</v>
      </c>
      <c r="AB70" s="2" t="s">
        <v>457</v>
      </c>
      <c r="AC70" s="3" t="s">
        <v>190</v>
      </c>
      <c r="AD70" s="1"/>
      <c r="AE70" s="1"/>
      <c r="AF70" s="50">
        <v>1</v>
      </c>
      <c r="AG70" s="33" t="s">
        <v>82</v>
      </c>
      <c r="AH70" s="51">
        <v>44896</v>
      </c>
      <c r="AI70" s="33"/>
      <c r="AJ70" s="33"/>
      <c r="AK70" s="37"/>
      <c r="AL70" s="37"/>
      <c r="AM70" s="37"/>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42"/>
      <c r="BO70" s="45"/>
      <c r="BP70" s="46"/>
      <c r="BQ70" s="46"/>
    </row>
    <row r="71" spans="1:69" ht="111" customHeight="1" x14ac:dyDescent="0.2">
      <c r="A71" s="9" t="s">
        <v>458</v>
      </c>
      <c r="B71" s="2" t="s">
        <v>459</v>
      </c>
      <c r="C71" s="6">
        <v>43</v>
      </c>
      <c r="D71" s="3" t="s">
        <v>192</v>
      </c>
      <c r="E71" s="2" t="s">
        <v>86</v>
      </c>
      <c r="F71" s="3" t="s">
        <v>63</v>
      </c>
      <c r="G71" s="2" t="s">
        <v>93</v>
      </c>
      <c r="H71" s="2" t="s">
        <v>460</v>
      </c>
      <c r="I71" s="1"/>
      <c r="J71" s="4" t="s">
        <v>65</v>
      </c>
      <c r="K71" s="1"/>
      <c r="L71" s="1"/>
      <c r="M71" s="1"/>
      <c r="N71" s="1"/>
      <c r="O71" s="1"/>
      <c r="P71" s="1"/>
      <c r="Q71" s="1"/>
      <c r="R71" s="1"/>
      <c r="S71" s="1"/>
      <c r="T71" s="1"/>
      <c r="U71" s="1"/>
      <c r="V71" s="1"/>
      <c r="W71" s="1"/>
      <c r="X71" s="8">
        <v>0.8</v>
      </c>
      <c r="Y71" s="1"/>
      <c r="Z71" s="1"/>
      <c r="AA71" s="2" t="s">
        <v>232</v>
      </c>
      <c r="AB71" s="1"/>
      <c r="AC71" s="1"/>
      <c r="AD71" s="1"/>
      <c r="AE71" s="1"/>
      <c r="AF71" s="50">
        <v>0.6</v>
      </c>
      <c r="AG71" s="33" t="s">
        <v>461</v>
      </c>
      <c r="AH71" s="51">
        <v>44896</v>
      </c>
      <c r="AI71" s="33" t="s">
        <v>462</v>
      </c>
      <c r="AJ71" s="33" t="s">
        <v>463</v>
      </c>
      <c r="AK71" s="37"/>
      <c r="AL71" s="37"/>
      <c r="AM71" s="37" t="s">
        <v>70</v>
      </c>
      <c r="AN71" s="2" t="s">
        <v>464</v>
      </c>
      <c r="AO71" s="2" t="s">
        <v>465</v>
      </c>
      <c r="AP71" s="1"/>
      <c r="AQ71" s="2" t="s">
        <v>466</v>
      </c>
      <c r="AR71" s="55" t="s">
        <v>467</v>
      </c>
      <c r="AS71" s="1"/>
      <c r="AT71" s="3" t="s">
        <v>468</v>
      </c>
      <c r="AU71" s="55" t="s">
        <v>469</v>
      </c>
      <c r="AV71" s="1"/>
      <c r="AW71" s="1" t="s">
        <v>470</v>
      </c>
      <c r="AX71" s="1" t="s">
        <v>471</v>
      </c>
      <c r="AY71" s="57">
        <v>44873</v>
      </c>
      <c r="AZ71" s="1" t="s">
        <v>472</v>
      </c>
      <c r="BA71" s="1" t="s">
        <v>473</v>
      </c>
      <c r="BB71" s="56">
        <v>44439</v>
      </c>
      <c r="BC71" s="1"/>
      <c r="BD71" s="1"/>
      <c r="BE71" s="1"/>
      <c r="BF71" s="1"/>
      <c r="BG71" s="1"/>
      <c r="BH71" s="1"/>
      <c r="BI71" s="1"/>
      <c r="BJ71" s="1"/>
      <c r="BK71" s="1"/>
      <c r="BL71" s="1"/>
      <c r="BM71" s="1"/>
      <c r="BN71" s="42"/>
      <c r="BO71" s="45"/>
      <c r="BP71" s="46"/>
      <c r="BQ71" s="46"/>
    </row>
    <row r="72" spans="1:69" ht="102.75" customHeight="1" x14ac:dyDescent="0.2">
      <c r="A72" s="9" t="s">
        <v>458</v>
      </c>
      <c r="B72" s="2" t="s">
        <v>474</v>
      </c>
      <c r="C72" s="6">
        <v>43</v>
      </c>
      <c r="D72" s="3" t="s">
        <v>76</v>
      </c>
      <c r="E72" s="2" t="s">
        <v>99</v>
      </c>
      <c r="F72" s="3" t="s">
        <v>63</v>
      </c>
      <c r="G72" s="2" t="s">
        <v>93</v>
      </c>
      <c r="H72" s="2" t="s">
        <v>475</v>
      </c>
      <c r="I72" s="1"/>
      <c r="J72" s="4" t="s">
        <v>65</v>
      </c>
      <c r="K72" s="1"/>
      <c r="L72" s="1"/>
      <c r="M72" s="1"/>
      <c r="N72" s="1"/>
      <c r="O72" s="1"/>
      <c r="P72" s="1"/>
      <c r="Q72" s="1"/>
      <c r="R72" s="1"/>
      <c r="S72" s="1"/>
      <c r="T72" s="1"/>
      <c r="U72" s="1"/>
      <c r="V72" s="1"/>
      <c r="W72" s="1"/>
      <c r="X72" s="1"/>
      <c r="Y72" s="1"/>
      <c r="Z72" s="1"/>
      <c r="AA72" s="1"/>
      <c r="AB72" s="1"/>
      <c r="AC72" s="1"/>
      <c r="AD72" s="1"/>
      <c r="AE72" s="1"/>
      <c r="AF72" s="50">
        <v>0.6</v>
      </c>
      <c r="AG72" s="33" t="s">
        <v>232</v>
      </c>
      <c r="AH72" s="51">
        <v>44896</v>
      </c>
      <c r="AI72" s="33" t="s">
        <v>476</v>
      </c>
      <c r="AJ72" s="33"/>
      <c r="AK72" s="37"/>
      <c r="AL72" s="37"/>
      <c r="AM72" s="37"/>
      <c r="AN72" s="2" t="s">
        <v>464</v>
      </c>
      <c r="AO72" s="2" t="s">
        <v>465</v>
      </c>
      <c r="AP72" s="1"/>
      <c r="AQ72" s="2" t="s">
        <v>466</v>
      </c>
      <c r="AR72" s="2" t="s">
        <v>477</v>
      </c>
      <c r="AS72" s="1"/>
      <c r="AT72" s="3" t="s">
        <v>468</v>
      </c>
      <c r="AU72" s="1" t="s">
        <v>478</v>
      </c>
      <c r="AV72" s="1"/>
      <c r="AW72" s="1" t="s">
        <v>479</v>
      </c>
      <c r="AX72" s="1" t="s">
        <v>480</v>
      </c>
      <c r="AY72" s="57">
        <v>44604</v>
      </c>
      <c r="AZ72" s="1" t="s">
        <v>481</v>
      </c>
      <c r="BA72" s="1" t="s">
        <v>482</v>
      </c>
      <c r="BB72" s="56">
        <v>44589</v>
      </c>
      <c r="BC72" s="1" t="s">
        <v>483</v>
      </c>
      <c r="BD72" s="1" t="s">
        <v>484</v>
      </c>
      <c r="BE72" s="56">
        <v>43462</v>
      </c>
      <c r="BF72" s="1" t="s">
        <v>485</v>
      </c>
      <c r="BG72" s="1" t="s">
        <v>486</v>
      </c>
      <c r="BH72" s="56">
        <v>44691</v>
      </c>
      <c r="BI72" s="1"/>
      <c r="BJ72" s="1"/>
      <c r="BK72" s="1"/>
      <c r="BL72" s="1"/>
      <c r="BM72" s="1"/>
      <c r="BN72" s="42"/>
      <c r="BO72" s="45"/>
      <c r="BP72" s="46"/>
      <c r="BQ72" s="46"/>
    </row>
    <row r="73" spans="1:69" ht="78" customHeight="1" x14ac:dyDescent="0.2">
      <c r="A73" s="9" t="s">
        <v>458</v>
      </c>
      <c r="B73" s="2" t="s">
        <v>487</v>
      </c>
      <c r="C73" s="6">
        <v>43</v>
      </c>
      <c r="D73" s="3" t="s">
        <v>76</v>
      </c>
      <c r="E73" s="2" t="s">
        <v>86</v>
      </c>
      <c r="F73" s="3" t="s">
        <v>63</v>
      </c>
      <c r="G73" s="2" t="s">
        <v>238</v>
      </c>
      <c r="H73" s="2" t="s">
        <v>488</v>
      </c>
      <c r="I73" s="1"/>
      <c r="J73" s="4" t="s">
        <v>65</v>
      </c>
      <c r="K73" s="1"/>
      <c r="L73" s="1"/>
      <c r="M73" s="1"/>
      <c r="N73" s="1"/>
      <c r="O73" s="1"/>
      <c r="P73" s="1"/>
      <c r="Q73" s="1"/>
      <c r="R73" s="1"/>
      <c r="S73" s="1"/>
      <c r="T73" s="1"/>
      <c r="U73" s="1"/>
      <c r="V73" s="1"/>
      <c r="W73" s="1"/>
      <c r="X73" s="1"/>
      <c r="Y73" s="1"/>
      <c r="Z73" s="1"/>
      <c r="AA73" s="1"/>
      <c r="AB73" s="1"/>
      <c r="AC73" s="1"/>
      <c r="AD73" s="1"/>
      <c r="AE73" s="1"/>
      <c r="AF73" s="50">
        <v>0</v>
      </c>
      <c r="AG73" s="35" t="s">
        <v>787</v>
      </c>
      <c r="AH73" s="51">
        <v>44896</v>
      </c>
      <c r="AI73" s="33"/>
      <c r="AJ73" s="33"/>
      <c r="AK73" s="37"/>
      <c r="AL73" s="37"/>
      <c r="AM73" s="37"/>
      <c r="AN73" s="2" t="s">
        <v>489</v>
      </c>
      <c r="AO73" s="2" t="s">
        <v>490</v>
      </c>
      <c r="AP73" s="1"/>
      <c r="AQ73" s="1"/>
      <c r="AR73" s="1"/>
      <c r="AS73" s="1"/>
      <c r="AT73" s="1"/>
      <c r="AU73" s="1"/>
      <c r="AV73" s="1"/>
      <c r="AW73" s="1"/>
      <c r="AX73" s="1"/>
      <c r="AY73" s="1"/>
      <c r="AZ73" s="1"/>
      <c r="BA73" s="1"/>
      <c r="BB73" s="1"/>
      <c r="BC73" s="1"/>
      <c r="BD73" s="1"/>
      <c r="BE73" s="1"/>
      <c r="BF73" s="1"/>
      <c r="BG73" s="1"/>
      <c r="BH73" s="1"/>
      <c r="BI73" s="1"/>
      <c r="BJ73" s="1"/>
      <c r="BK73" s="1"/>
      <c r="BL73" s="1"/>
      <c r="BM73" s="1"/>
      <c r="BN73" s="42"/>
      <c r="BO73" s="45"/>
      <c r="BP73" s="46"/>
      <c r="BQ73" s="46"/>
    </row>
    <row r="74" spans="1:69" ht="52.5" customHeight="1" x14ac:dyDescent="0.2">
      <c r="A74" s="9" t="s">
        <v>458</v>
      </c>
      <c r="B74" s="2" t="s">
        <v>491</v>
      </c>
      <c r="C74" s="6">
        <v>43</v>
      </c>
      <c r="D74" s="3" t="s">
        <v>76</v>
      </c>
      <c r="E74" s="2" t="s">
        <v>99</v>
      </c>
      <c r="F74" s="3" t="s">
        <v>63</v>
      </c>
      <c r="G74" s="2" t="s">
        <v>116</v>
      </c>
      <c r="H74" s="1" t="s">
        <v>492</v>
      </c>
      <c r="I74" s="1"/>
      <c r="J74" s="4" t="s">
        <v>65</v>
      </c>
      <c r="K74" s="1"/>
      <c r="L74" s="1"/>
      <c r="M74" s="1"/>
      <c r="N74" s="1"/>
      <c r="O74" s="1"/>
      <c r="P74" s="1"/>
      <c r="Q74" s="1"/>
      <c r="R74" s="1"/>
      <c r="S74" s="1"/>
      <c r="T74" s="1"/>
      <c r="U74" s="1"/>
      <c r="V74" s="1"/>
      <c r="W74" s="1"/>
      <c r="X74" s="1"/>
      <c r="Y74" s="1"/>
      <c r="Z74" s="1"/>
      <c r="AA74" s="1"/>
      <c r="AB74" s="1"/>
      <c r="AC74" s="1"/>
      <c r="AD74" s="1"/>
      <c r="AE74" s="1"/>
      <c r="AF74" s="50">
        <v>0.3</v>
      </c>
      <c r="AG74" s="33" t="s">
        <v>493</v>
      </c>
      <c r="AH74" s="51">
        <v>44896</v>
      </c>
      <c r="AI74" s="33"/>
      <c r="AJ74" s="33"/>
      <c r="AK74" s="37"/>
      <c r="AL74" s="37"/>
      <c r="AM74" s="37"/>
      <c r="AN74" s="2" t="s">
        <v>464</v>
      </c>
      <c r="AO74" s="2" t="s">
        <v>465</v>
      </c>
      <c r="AP74" s="1"/>
      <c r="AQ74" s="1"/>
      <c r="AR74" s="1"/>
      <c r="AS74" s="1"/>
      <c r="AT74" s="1"/>
      <c r="AU74" s="1"/>
      <c r="AV74" s="1"/>
      <c r="AW74" s="1"/>
      <c r="AX74" s="1"/>
      <c r="AY74" s="1"/>
      <c r="AZ74" s="1"/>
      <c r="BA74" s="1"/>
      <c r="BB74" s="1"/>
      <c r="BC74" s="1"/>
      <c r="BD74" s="1"/>
      <c r="BE74" s="1"/>
      <c r="BF74" s="1"/>
      <c r="BG74" s="1"/>
      <c r="BH74" s="1"/>
      <c r="BI74" s="1"/>
      <c r="BJ74" s="1"/>
      <c r="BK74" s="1"/>
      <c r="BL74" s="1"/>
      <c r="BM74" s="1"/>
      <c r="BN74" s="42"/>
      <c r="BO74" s="45"/>
      <c r="BP74" s="46"/>
      <c r="BQ74" s="46"/>
    </row>
    <row r="75" spans="1:69" ht="21" customHeight="1" x14ac:dyDescent="0.2">
      <c r="A75" s="9" t="s">
        <v>458</v>
      </c>
      <c r="B75" s="2" t="s">
        <v>494</v>
      </c>
      <c r="C75" s="6">
        <v>43</v>
      </c>
      <c r="D75" s="3" t="s">
        <v>76</v>
      </c>
      <c r="E75" s="2" t="s">
        <v>86</v>
      </c>
      <c r="F75" s="3" t="s">
        <v>63</v>
      </c>
      <c r="G75" s="2" t="s">
        <v>238</v>
      </c>
      <c r="H75" s="1"/>
      <c r="I75" s="1"/>
      <c r="J75" s="4" t="s">
        <v>65</v>
      </c>
      <c r="K75" s="1"/>
      <c r="L75" s="1"/>
      <c r="M75" s="1"/>
      <c r="N75" s="1"/>
      <c r="O75" s="1"/>
      <c r="P75" s="1"/>
      <c r="Q75" s="1"/>
      <c r="R75" s="1"/>
      <c r="S75" s="1"/>
      <c r="T75" s="1"/>
      <c r="U75" s="1"/>
      <c r="V75" s="1"/>
      <c r="W75" s="1"/>
      <c r="X75" s="1"/>
      <c r="Y75" s="1"/>
      <c r="Z75" s="1"/>
      <c r="AA75" s="1"/>
      <c r="AB75" s="1"/>
      <c r="AC75" s="1"/>
      <c r="AD75" s="1"/>
      <c r="AE75" s="1"/>
      <c r="AF75" s="50">
        <v>0</v>
      </c>
      <c r="AG75" s="35" t="s">
        <v>787</v>
      </c>
      <c r="AH75" s="51">
        <v>44896</v>
      </c>
      <c r="AI75" s="33"/>
      <c r="AJ75" s="33"/>
      <c r="AK75" s="37"/>
      <c r="AL75" s="37"/>
      <c r="AM75" s="37"/>
      <c r="AN75" s="1" t="s">
        <v>495</v>
      </c>
      <c r="AO75" s="1" t="s">
        <v>496</v>
      </c>
      <c r="AP75" s="56">
        <v>44588</v>
      </c>
      <c r="AQ75" s="1"/>
      <c r="AR75" s="1"/>
      <c r="AS75" s="1"/>
      <c r="AT75" s="1"/>
      <c r="AU75" s="1"/>
      <c r="AV75" s="1"/>
      <c r="AW75" s="1"/>
      <c r="AX75" s="1"/>
      <c r="AY75" s="1"/>
      <c r="AZ75" s="1"/>
      <c r="BA75" s="1"/>
      <c r="BB75" s="1"/>
      <c r="BC75" s="1"/>
      <c r="BD75" s="1"/>
      <c r="BE75" s="1"/>
      <c r="BF75" s="1"/>
      <c r="BG75" s="1"/>
      <c r="BH75" s="1"/>
      <c r="BI75" s="1"/>
      <c r="BJ75" s="1"/>
      <c r="BK75" s="1"/>
      <c r="BL75" s="1"/>
      <c r="BM75" s="1"/>
      <c r="BN75" s="42"/>
      <c r="BO75" s="45"/>
      <c r="BP75" s="46"/>
      <c r="BQ75" s="46"/>
    </row>
    <row r="76" spans="1:69" ht="73.5" x14ac:dyDescent="0.2">
      <c r="A76" s="9" t="s">
        <v>458</v>
      </c>
      <c r="B76" s="1" t="s">
        <v>497</v>
      </c>
      <c r="C76" s="6">
        <v>43</v>
      </c>
      <c r="D76" s="3" t="s">
        <v>76</v>
      </c>
      <c r="E76" s="2" t="s">
        <v>99</v>
      </c>
      <c r="F76" s="3" t="s">
        <v>63</v>
      </c>
      <c r="G76" s="2" t="s">
        <v>93</v>
      </c>
      <c r="H76" s="2" t="s">
        <v>498</v>
      </c>
      <c r="I76" s="1"/>
      <c r="J76" s="4" t="s">
        <v>65</v>
      </c>
      <c r="K76" s="1"/>
      <c r="L76" s="1"/>
      <c r="M76" s="1"/>
      <c r="N76" s="1"/>
      <c r="O76" s="1"/>
      <c r="P76" s="1"/>
      <c r="Q76" s="1"/>
      <c r="R76" s="1"/>
      <c r="S76" s="1"/>
      <c r="T76" s="1"/>
      <c r="U76" s="1"/>
      <c r="V76" s="1"/>
      <c r="W76" s="1"/>
      <c r="X76" s="1"/>
      <c r="Y76" s="1"/>
      <c r="Z76" s="1"/>
      <c r="AA76" s="1"/>
      <c r="AB76" s="1"/>
      <c r="AC76" s="1"/>
      <c r="AD76" s="1"/>
      <c r="AE76" s="1"/>
      <c r="AF76" s="50">
        <v>0</v>
      </c>
      <c r="AG76" s="35" t="s">
        <v>787</v>
      </c>
      <c r="AH76" s="51">
        <v>44896</v>
      </c>
      <c r="AI76" s="33"/>
      <c r="AJ76" s="33"/>
      <c r="AK76" s="37"/>
      <c r="AL76" s="37"/>
      <c r="AM76" s="37"/>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42"/>
      <c r="BO76" s="45"/>
      <c r="BP76" s="46"/>
      <c r="BQ76" s="46"/>
    </row>
    <row r="77" spans="1:69" ht="73.5" x14ac:dyDescent="0.2">
      <c r="A77" s="9" t="s">
        <v>458</v>
      </c>
      <c r="B77" s="1" t="s">
        <v>499</v>
      </c>
      <c r="C77" s="6">
        <v>43</v>
      </c>
      <c r="D77" s="3" t="s">
        <v>76</v>
      </c>
      <c r="E77" s="2" t="s">
        <v>99</v>
      </c>
      <c r="F77" s="3" t="s">
        <v>63</v>
      </c>
      <c r="G77" s="2" t="s">
        <v>93</v>
      </c>
      <c r="H77" s="2" t="s">
        <v>500</v>
      </c>
      <c r="I77" s="1"/>
      <c r="J77" s="4" t="s">
        <v>65</v>
      </c>
      <c r="K77" s="1"/>
      <c r="L77" s="1"/>
      <c r="M77" s="1"/>
      <c r="N77" s="1"/>
      <c r="O77" s="1"/>
      <c r="P77" s="1"/>
      <c r="Q77" s="1"/>
      <c r="R77" s="1"/>
      <c r="S77" s="1"/>
      <c r="T77" s="1"/>
      <c r="U77" s="1"/>
      <c r="V77" s="1"/>
      <c r="W77" s="1"/>
      <c r="X77" s="1"/>
      <c r="Y77" s="1"/>
      <c r="Z77" s="1"/>
      <c r="AA77" s="1"/>
      <c r="AB77" s="1"/>
      <c r="AC77" s="1"/>
      <c r="AD77" s="1"/>
      <c r="AE77" s="1"/>
      <c r="AF77" s="50">
        <v>0.3</v>
      </c>
      <c r="AG77" s="33" t="s">
        <v>493</v>
      </c>
      <c r="AH77" s="51">
        <v>44896</v>
      </c>
      <c r="AI77" s="33"/>
      <c r="AJ77" s="33"/>
      <c r="AK77" s="37"/>
      <c r="AL77" s="37"/>
      <c r="AM77" s="37"/>
      <c r="AN77" s="2" t="s">
        <v>501</v>
      </c>
      <c r="AO77" s="2" t="s">
        <v>502</v>
      </c>
      <c r="AP77" s="1"/>
      <c r="AQ77" s="2" t="s">
        <v>503</v>
      </c>
      <c r="AR77" s="2" t="s">
        <v>504</v>
      </c>
      <c r="AS77" s="1"/>
      <c r="AT77" s="1"/>
      <c r="AU77" s="1"/>
      <c r="AV77" s="1"/>
      <c r="AW77" s="1"/>
      <c r="AX77" s="1"/>
      <c r="AY77" s="1"/>
      <c r="AZ77" s="1"/>
      <c r="BA77" s="1"/>
      <c r="BB77" s="1"/>
      <c r="BC77" s="1"/>
      <c r="BD77" s="1"/>
      <c r="BE77" s="1"/>
      <c r="BF77" s="1"/>
      <c r="BG77" s="1"/>
      <c r="BH77" s="1"/>
      <c r="BI77" s="1"/>
      <c r="BJ77" s="1"/>
      <c r="BK77" s="1"/>
      <c r="BL77" s="1"/>
      <c r="BM77" s="1"/>
      <c r="BN77" s="42"/>
      <c r="BO77" s="45"/>
      <c r="BP77" s="46"/>
      <c r="BQ77" s="46"/>
    </row>
    <row r="78" spans="1:69" ht="21" customHeight="1" x14ac:dyDescent="0.2">
      <c r="A78" s="9" t="s">
        <v>458</v>
      </c>
      <c r="B78" s="2" t="s">
        <v>505</v>
      </c>
      <c r="C78" s="6">
        <v>43</v>
      </c>
      <c r="D78" s="3" t="s">
        <v>76</v>
      </c>
      <c r="E78" s="2" t="s">
        <v>99</v>
      </c>
      <c r="F78" s="3" t="s">
        <v>63</v>
      </c>
      <c r="G78" s="2" t="s">
        <v>238</v>
      </c>
      <c r="H78" s="2" t="s">
        <v>506</v>
      </c>
      <c r="I78" s="1"/>
      <c r="J78" s="4" t="s">
        <v>65</v>
      </c>
      <c r="K78" s="1"/>
      <c r="L78" s="1"/>
      <c r="M78" s="1"/>
      <c r="N78" s="1"/>
      <c r="O78" s="1"/>
      <c r="P78" s="1"/>
      <c r="Q78" s="1"/>
      <c r="R78" s="1"/>
      <c r="S78" s="1"/>
      <c r="T78" s="1"/>
      <c r="U78" s="1"/>
      <c r="V78" s="1"/>
      <c r="W78" s="1"/>
      <c r="X78" s="1"/>
      <c r="Y78" s="1"/>
      <c r="Z78" s="1"/>
      <c r="AA78" s="1"/>
      <c r="AB78" s="1"/>
      <c r="AC78" s="1"/>
      <c r="AD78" s="1"/>
      <c r="AE78" s="1"/>
      <c r="AF78" s="50">
        <v>0</v>
      </c>
      <c r="AG78" s="35" t="s">
        <v>787</v>
      </c>
      <c r="AH78" s="51">
        <v>44896</v>
      </c>
      <c r="AI78" s="33"/>
      <c r="AJ78" s="33"/>
      <c r="AK78" s="37"/>
      <c r="AL78" s="37"/>
      <c r="AM78" s="37"/>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42"/>
      <c r="BO78" s="45"/>
      <c r="BP78" s="46"/>
      <c r="BQ78" s="46"/>
    </row>
    <row r="79" spans="1:69" ht="70.900000000000006" customHeight="1" x14ac:dyDescent="0.2">
      <c r="A79" s="9" t="s">
        <v>458</v>
      </c>
      <c r="B79" s="62" t="s">
        <v>507</v>
      </c>
      <c r="C79" s="6">
        <v>47</v>
      </c>
      <c r="D79" s="3" t="s">
        <v>76</v>
      </c>
      <c r="E79" s="2" t="s">
        <v>86</v>
      </c>
      <c r="F79" s="3" t="s">
        <v>63</v>
      </c>
      <c r="G79" s="2" t="s">
        <v>116</v>
      </c>
      <c r="H79" s="2" t="s">
        <v>508</v>
      </c>
      <c r="I79" s="1"/>
      <c r="J79" s="4" t="s">
        <v>65</v>
      </c>
      <c r="K79" s="1"/>
      <c r="L79" s="1"/>
      <c r="M79" s="1"/>
      <c r="N79" s="1"/>
      <c r="O79" s="1"/>
      <c r="P79" s="1"/>
      <c r="Q79" s="1"/>
      <c r="R79" s="1"/>
      <c r="S79" s="1"/>
      <c r="T79" s="1"/>
      <c r="U79" s="1"/>
      <c r="V79" s="1"/>
      <c r="W79" s="1"/>
      <c r="X79" s="1"/>
      <c r="Y79" s="1"/>
      <c r="Z79" s="1"/>
      <c r="AA79" s="1"/>
      <c r="AB79" s="1"/>
      <c r="AC79" s="1"/>
      <c r="AD79" s="1"/>
      <c r="AE79" s="1"/>
      <c r="AF79" s="50">
        <v>0</v>
      </c>
      <c r="AG79" s="35" t="s">
        <v>787</v>
      </c>
      <c r="AH79" s="51">
        <v>44896</v>
      </c>
      <c r="AI79" s="33"/>
      <c r="AJ79" s="33"/>
      <c r="AK79" s="37"/>
      <c r="AL79" s="37"/>
      <c r="AM79" s="37"/>
      <c r="AN79" s="2" t="s">
        <v>489</v>
      </c>
      <c r="AO79" s="2" t="s">
        <v>490</v>
      </c>
      <c r="AP79" s="1"/>
      <c r="AQ79" s="1"/>
      <c r="AR79" s="1"/>
      <c r="AS79" s="1"/>
      <c r="AT79" s="1"/>
      <c r="AU79" s="1"/>
      <c r="AV79" s="1"/>
      <c r="AW79" s="1"/>
      <c r="AX79" s="1"/>
      <c r="AY79" s="1"/>
      <c r="AZ79" s="1"/>
      <c r="BA79" s="1"/>
      <c r="BB79" s="1"/>
      <c r="BC79" s="1"/>
      <c r="BD79" s="1"/>
      <c r="BE79" s="1"/>
      <c r="BF79" s="1"/>
      <c r="BG79" s="1"/>
      <c r="BH79" s="1"/>
      <c r="BI79" s="1"/>
      <c r="BJ79" s="1"/>
      <c r="BK79" s="1"/>
      <c r="BL79" s="1"/>
      <c r="BM79" s="1"/>
      <c r="BN79" s="42"/>
      <c r="BO79" s="45"/>
      <c r="BP79" s="46"/>
      <c r="BQ79" s="46"/>
    </row>
    <row r="80" spans="1:69" ht="57" customHeight="1" x14ac:dyDescent="0.2">
      <c r="A80" s="9" t="s">
        <v>458</v>
      </c>
      <c r="B80" s="2" t="s">
        <v>509</v>
      </c>
      <c r="C80" s="6">
        <v>52</v>
      </c>
      <c r="D80" s="3" t="s">
        <v>76</v>
      </c>
      <c r="E80" s="2" t="s">
        <v>99</v>
      </c>
      <c r="F80" s="3" t="s">
        <v>63</v>
      </c>
      <c r="G80" s="2" t="s">
        <v>238</v>
      </c>
      <c r="H80" s="2" t="s">
        <v>510</v>
      </c>
      <c r="I80" s="1"/>
      <c r="J80" s="2" t="s">
        <v>124</v>
      </c>
      <c r="K80" s="1"/>
      <c r="L80" s="1"/>
      <c r="M80" s="1"/>
      <c r="N80" s="1"/>
      <c r="O80" s="1"/>
      <c r="P80" s="1"/>
      <c r="Q80" s="1"/>
      <c r="R80" s="1"/>
      <c r="S80" s="1"/>
      <c r="T80" s="1"/>
      <c r="U80" s="1"/>
      <c r="V80" s="1"/>
      <c r="W80" s="1"/>
      <c r="X80" s="1"/>
      <c r="Y80" s="1"/>
      <c r="Z80" s="1"/>
      <c r="AA80" s="1"/>
      <c r="AB80" s="1"/>
      <c r="AC80" s="1"/>
      <c r="AD80" s="1"/>
      <c r="AE80" s="1"/>
      <c r="AF80" s="50">
        <v>0</v>
      </c>
      <c r="AG80" s="35" t="s">
        <v>787</v>
      </c>
      <c r="AH80" s="51">
        <v>44896</v>
      </c>
      <c r="AI80" s="33"/>
      <c r="AJ80" s="33"/>
      <c r="AK80" s="37"/>
      <c r="AL80" s="37"/>
      <c r="AM80" s="37"/>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42"/>
      <c r="BO80" s="45"/>
      <c r="BP80" s="46"/>
      <c r="BQ80" s="46"/>
    </row>
    <row r="81" spans="1:69" ht="52.5" x14ac:dyDescent="0.2">
      <c r="A81" s="9" t="s">
        <v>458</v>
      </c>
      <c r="B81" s="2" t="s">
        <v>511</v>
      </c>
      <c r="C81" s="6">
        <v>52</v>
      </c>
      <c r="D81" s="3" t="s">
        <v>154</v>
      </c>
      <c r="E81" s="2" t="s">
        <v>122</v>
      </c>
      <c r="F81" s="3" t="s">
        <v>63</v>
      </c>
      <c r="G81" s="2" t="s">
        <v>512</v>
      </c>
      <c r="H81" s="2" t="s">
        <v>513</v>
      </c>
      <c r="I81" s="1"/>
      <c r="J81" s="2" t="s">
        <v>124</v>
      </c>
      <c r="K81" s="1"/>
      <c r="L81" s="1"/>
      <c r="M81" s="1"/>
      <c r="N81" s="1"/>
      <c r="O81" s="1"/>
      <c r="P81" s="1"/>
      <c r="Q81" s="1"/>
      <c r="R81" s="1"/>
      <c r="S81" s="1"/>
      <c r="T81" s="1"/>
      <c r="U81" s="1"/>
      <c r="V81" s="1"/>
      <c r="W81" s="1"/>
      <c r="X81" s="1"/>
      <c r="Y81" s="1"/>
      <c r="Z81" s="1"/>
      <c r="AA81" s="1"/>
      <c r="AB81" s="1"/>
      <c r="AC81" s="1"/>
      <c r="AD81" s="1"/>
      <c r="AE81" s="1"/>
      <c r="AF81" s="50">
        <v>0.3</v>
      </c>
      <c r="AG81" s="33" t="s">
        <v>493</v>
      </c>
      <c r="AH81" s="51">
        <v>44896</v>
      </c>
      <c r="AI81" s="33"/>
      <c r="AJ81" s="33"/>
      <c r="AK81" s="37"/>
      <c r="AL81" s="37"/>
      <c r="AM81" s="37"/>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42"/>
      <c r="BO81" s="45"/>
      <c r="BP81" s="46"/>
      <c r="BQ81" s="46"/>
    </row>
    <row r="82" spans="1:69" ht="15.75" customHeight="1" x14ac:dyDescent="0.2">
      <c r="A82" s="9" t="s">
        <v>458</v>
      </c>
      <c r="B82" s="2" t="s">
        <v>514</v>
      </c>
      <c r="C82" s="6">
        <v>52</v>
      </c>
      <c r="D82" s="3" t="s">
        <v>154</v>
      </c>
      <c r="E82" s="2" t="s">
        <v>62</v>
      </c>
      <c r="F82" s="3" t="s">
        <v>63</v>
      </c>
      <c r="G82" s="2" t="s">
        <v>515</v>
      </c>
      <c r="H82" s="2" t="s">
        <v>516</v>
      </c>
      <c r="I82" s="1"/>
      <c r="J82" s="2" t="s">
        <v>124</v>
      </c>
      <c r="K82" s="1"/>
      <c r="L82" s="1"/>
      <c r="M82" s="1"/>
      <c r="N82" s="1"/>
      <c r="O82" s="1"/>
      <c r="P82" s="1"/>
      <c r="Q82" s="1"/>
      <c r="R82" s="1"/>
      <c r="S82" s="1"/>
      <c r="T82" s="1"/>
      <c r="U82" s="1"/>
      <c r="V82" s="1"/>
      <c r="W82" s="1"/>
      <c r="X82" s="1"/>
      <c r="Y82" s="1"/>
      <c r="Z82" s="1"/>
      <c r="AA82" s="1"/>
      <c r="AB82" s="1"/>
      <c r="AC82" s="1"/>
      <c r="AD82" s="1"/>
      <c r="AE82" s="1"/>
      <c r="AF82" s="50">
        <v>0</v>
      </c>
      <c r="AG82" s="35" t="s">
        <v>787</v>
      </c>
      <c r="AH82" s="51">
        <v>44896</v>
      </c>
      <c r="AI82" s="33"/>
      <c r="AJ82" s="33"/>
      <c r="AK82" s="37"/>
      <c r="AL82" s="37"/>
      <c r="AM82" s="37"/>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42"/>
      <c r="BO82" s="45"/>
      <c r="BP82" s="46"/>
      <c r="BQ82" s="46"/>
    </row>
    <row r="83" spans="1:69" ht="42" x14ac:dyDescent="0.2">
      <c r="A83" s="9" t="s">
        <v>458</v>
      </c>
      <c r="B83" s="2" t="s">
        <v>517</v>
      </c>
      <c r="C83" s="6">
        <v>52</v>
      </c>
      <c r="D83" s="3" t="s">
        <v>76</v>
      </c>
      <c r="E83" s="2" t="s">
        <v>99</v>
      </c>
      <c r="F83" s="3" t="s">
        <v>77</v>
      </c>
      <c r="G83" s="1"/>
      <c r="H83" s="2" t="s">
        <v>518</v>
      </c>
      <c r="I83" s="1"/>
      <c r="J83" s="2" t="s">
        <v>124</v>
      </c>
      <c r="K83" s="1"/>
      <c r="L83" s="1"/>
      <c r="M83" s="1"/>
      <c r="N83" s="1"/>
      <c r="O83" s="1"/>
      <c r="P83" s="1"/>
      <c r="Q83" s="1"/>
      <c r="R83" s="1"/>
      <c r="S83" s="1"/>
      <c r="T83" s="1"/>
      <c r="U83" s="1"/>
      <c r="V83" s="1"/>
      <c r="W83" s="1"/>
      <c r="X83" s="1"/>
      <c r="Y83" s="1"/>
      <c r="Z83" s="1"/>
      <c r="AA83" s="1"/>
      <c r="AB83" s="1"/>
      <c r="AC83" s="1"/>
      <c r="AD83" s="1"/>
      <c r="AE83" s="1"/>
      <c r="AF83" s="50">
        <v>0.3</v>
      </c>
      <c r="AG83" s="33" t="s">
        <v>493</v>
      </c>
      <c r="AH83" s="51">
        <v>44896</v>
      </c>
      <c r="AI83" s="33" t="s">
        <v>519</v>
      </c>
      <c r="AJ83" s="33"/>
      <c r="AK83" s="37"/>
      <c r="AL83" s="37"/>
      <c r="AM83" s="37"/>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42"/>
      <c r="BO83" s="45"/>
      <c r="BP83" s="46"/>
      <c r="BQ83" s="46"/>
    </row>
    <row r="84" spans="1:69" ht="114" customHeight="1" x14ac:dyDescent="0.2">
      <c r="A84" s="9" t="s">
        <v>458</v>
      </c>
      <c r="B84" s="2" t="s">
        <v>520</v>
      </c>
      <c r="C84" s="6">
        <v>52</v>
      </c>
      <c r="D84" s="3" t="s">
        <v>76</v>
      </c>
      <c r="E84" s="2" t="s">
        <v>99</v>
      </c>
      <c r="F84" s="3" t="s">
        <v>63</v>
      </c>
      <c r="G84" s="1"/>
      <c r="H84" s="2" t="s">
        <v>521</v>
      </c>
      <c r="I84" s="1"/>
      <c r="J84" s="2" t="s">
        <v>124</v>
      </c>
      <c r="K84" s="1"/>
      <c r="L84" s="1"/>
      <c r="M84" s="1"/>
      <c r="N84" s="1"/>
      <c r="O84" s="1"/>
      <c r="P84" s="1"/>
      <c r="Q84" s="1"/>
      <c r="R84" s="1"/>
      <c r="S84" s="1"/>
      <c r="T84" s="1"/>
      <c r="U84" s="1"/>
      <c r="V84" s="1"/>
      <c r="W84" s="1"/>
      <c r="X84" s="1"/>
      <c r="Y84" s="1"/>
      <c r="Z84" s="1"/>
      <c r="AA84" s="1"/>
      <c r="AB84" s="1"/>
      <c r="AC84" s="1"/>
      <c r="AD84" s="1"/>
      <c r="AE84" s="1"/>
      <c r="AF84" s="50">
        <v>0.5</v>
      </c>
      <c r="AG84" s="33" t="s">
        <v>232</v>
      </c>
      <c r="AH84" s="51">
        <v>44896</v>
      </c>
      <c r="AI84" s="33" t="s">
        <v>522</v>
      </c>
      <c r="AJ84" s="33"/>
      <c r="AK84" s="37"/>
      <c r="AL84" s="37"/>
      <c r="AM84" s="37" t="s">
        <v>70</v>
      </c>
      <c r="AN84" s="1" t="s">
        <v>523</v>
      </c>
      <c r="AO84" s="1" t="s">
        <v>524</v>
      </c>
      <c r="AP84" s="56">
        <v>44516</v>
      </c>
      <c r="AQ84" s="1"/>
      <c r="AR84" s="1"/>
      <c r="AS84" s="1"/>
      <c r="AT84" s="1"/>
      <c r="AU84" s="1"/>
      <c r="AV84" s="1"/>
      <c r="AW84" s="1"/>
      <c r="AX84" s="1"/>
      <c r="AY84" s="1"/>
      <c r="AZ84" s="1"/>
      <c r="BA84" s="1"/>
      <c r="BB84" s="1"/>
      <c r="BC84" s="1"/>
      <c r="BD84" s="1"/>
      <c r="BE84" s="1"/>
      <c r="BF84" s="1"/>
      <c r="BG84" s="1"/>
      <c r="BH84" s="1"/>
      <c r="BI84" s="1"/>
      <c r="BJ84" s="1"/>
      <c r="BK84" s="1"/>
      <c r="BL84" s="1"/>
      <c r="BM84" s="1"/>
      <c r="BN84" s="42"/>
      <c r="BO84" s="45"/>
      <c r="BP84" s="46"/>
      <c r="BQ84" s="46"/>
    </row>
    <row r="85" spans="1:69" ht="94.5" customHeight="1" x14ac:dyDescent="0.2">
      <c r="A85" s="9" t="s">
        <v>458</v>
      </c>
      <c r="B85" s="2" t="s">
        <v>525</v>
      </c>
      <c r="C85" s="6">
        <v>52</v>
      </c>
      <c r="D85" s="3" t="s">
        <v>76</v>
      </c>
      <c r="E85" s="2" t="s">
        <v>122</v>
      </c>
      <c r="F85" s="3" t="s">
        <v>63</v>
      </c>
      <c r="G85" s="2" t="s">
        <v>109</v>
      </c>
      <c r="H85" s="1"/>
      <c r="I85" s="1"/>
      <c r="J85" s="2" t="s">
        <v>124</v>
      </c>
      <c r="K85" s="3" t="s">
        <v>122</v>
      </c>
      <c r="L85" s="7">
        <v>0</v>
      </c>
      <c r="M85" s="1"/>
      <c r="N85" s="1"/>
      <c r="O85" s="1"/>
      <c r="P85" s="1"/>
      <c r="Q85" s="1"/>
      <c r="R85" s="1"/>
      <c r="S85" s="1"/>
      <c r="T85" s="1"/>
      <c r="U85" s="1"/>
      <c r="V85" s="1"/>
      <c r="W85" s="1"/>
      <c r="X85" s="1"/>
      <c r="Y85" s="2" t="s">
        <v>66</v>
      </c>
      <c r="Z85" s="1" t="s">
        <v>187</v>
      </c>
      <c r="AA85" s="1" t="s">
        <v>526</v>
      </c>
      <c r="AB85" s="2" t="s">
        <v>527</v>
      </c>
      <c r="AC85" s="1"/>
      <c r="AD85" s="1"/>
      <c r="AE85" s="3" t="s">
        <v>70</v>
      </c>
      <c r="AF85" s="50">
        <v>0</v>
      </c>
      <c r="AG85" s="35" t="s">
        <v>787</v>
      </c>
      <c r="AH85" s="51">
        <v>44896</v>
      </c>
      <c r="AI85" s="35"/>
      <c r="AJ85" s="35"/>
      <c r="AK85" s="35"/>
      <c r="AL85" s="35"/>
      <c r="AM85" s="35"/>
      <c r="AN85" s="2" t="s">
        <v>528</v>
      </c>
      <c r="AO85" s="2" t="s">
        <v>529</v>
      </c>
      <c r="AP85" s="1"/>
      <c r="AQ85" s="2" t="s">
        <v>530</v>
      </c>
      <c r="AR85" s="2" t="s">
        <v>531</v>
      </c>
      <c r="AS85" s="1"/>
      <c r="AT85" s="1"/>
      <c r="AU85" s="1"/>
      <c r="AV85" s="1"/>
      <c r="AW85" s="1"/>
      <c r="AX85" s="1"/>
      <c r="AY85" s="1"/>
      <c r="AZ85" s="1"/>
      <c r="BA85" s="1"/>
      <c r="BB85" s="1"/>
      <c r="BC85" s="1"/>
      <c r="BD85" s="1"/>
      <c r="BE85" s="1"/>
      <c r="BF85" s="1"/>
      <c r="BG85" s="1"/>
      <c r="BH85" s="1"/>
      <c r="BI85" s="1"/>
      <c r="BJ85" s="1"/>
      <c r="BK85" s="1"/>
      <c r="BL85" s="1"/>
      <c r="BM85" s="1"/>
      <c r="BN85" s="42"/>
      <c r="BO85" s="45"/>
      <c r="BP85" s="46"/>
      <c r="BQ85" s="46"/>
    </row>
    <row r="86" spans="1:69" ht="31.5" x14ac:dyDescent="0.2">
      <c r="A86" s="9" t="s">
        <v>458</v>
      </c>
      <c r="B86" s="2" t="s">
        <v>532</v>
      </c>
      <c r="C86" s="6">
        <v>54</v>
      </c>
      <c r="D86" s="3" t="s">
        <v>76</v>
      </c>
      <c r="E86" s="2" t="s">
        <v>62</v>
      </c>
      <c r="F86" s="3" t="s">
        <v>63</v>
      </c>
      <c r="G86" s="2" t="s">
        <v>533</v>
      </c>
      <c r="H86" s="2" t="s">
        <v>534</v>
      </c>
      <c r="I86" s="1"/>
      <c r="J86" s="2" t="s">
        <v>169</v>
      </c>
      <c r="K86" s="1"/>
      <c r="L86" s="1"/>
      <c r="M86" s="1"/>
      <c r="N86" s="1"/>
      <c r="O86" s="1"/>
      <c r="P86" s="1"/>
      <c r="Q86" s="1"/>
      <c r="R86" s="1"/>
      <c r="S86" s="1"/>
      <c r="T86" s="1"/>
      <c r="U86" s="1"/>
      <c r="V86" s="1"/>
      <c r="W86" s="1"/>
      <c r="X86" s="1"/>
      <c r="Y86" s="1"/>
      <c r="Z86" s="1"/>
      <c r="AA86" s="1"/>
      <c r="AB86" s="1"/>
      <c r="AC86" s="1"/>
      <c r="AD86" s="1"/>
      <c r="AE86" s="1"/>
      <c r="AF86" s="50">
        <v>0</v>
      </c>
      <c r="AG86" s="35" t="s">
        <v>787</v>
      </c>
      <c r="AH86" s="51">
        <v>44896</v>
      </c>
      <c r="AI86" s="33"/>
      <c r="AJ86" s="33"/>
      <c r="AK86" s="37"/>
      <c r="AL86" s="37"/>
      <c r="AM86" s="37"/>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42"/>
      <c r="BO86" s="45"/>
      <c r="BP86" s="46"/>
      <c r="BQ86" s="46"/>
    </row>
    <row r="87" spans="1:69" ht="73.5" x14ac:dyDescent="0.2">
      <c r="A87" s="9" t="s">
        <v>458</v>
      </c>
      <c r="B87" s="2" t="s">
        <v>535</v>
      </c>
      <c r="C87" s="6">
        <v>84</v>
      </c>
      <c r="D87" s="3" t="s">
        <v>76</v>
      </c>
      <c r="E87" s="2" t="s">
        <v>62</v>
      </c>
      <c r="F87" s="3" t="s">
        <v>63</v>
      </c>
      <c r="G87" s="1" t="s">
        <v>536</v>
      </c>
      <c r="H87" s="2" t="s">
        <v>537</v>
      </c>
      <c r="I87" s="1"/>
      <c r="J87" s="2" t="s">
        <v>124</v>
      </c>
      <c r="K87" s="1"/>
      <c r="L87" s="1"/>
      <c r="M87" s="1"/>
      <c r="N87" s="1"/>
      <c r="O87" s="1"/>
      <c r="P87" s="1"/>
      <c r="Q87" s="1"/>
      <c r="R87" s="1"/>
      <c r="S87" s="1"/>
      <c r="T87" s="1"/>
      <c r="U87" s="1"/>
      <c r="V87" s="1"/>
      <c r="W87" s="1"/>
      <c r="X87" s="1"/>
      <c r="Y87" s="1"/>
      <c r="Z87" s="2" t="s">
        <v>217</v>
      </c>
      <c r="AA87" s="2" t="s">
        <v>538</v>
      </c>
      <c r="AB87" s="1"/>
      <c r="AC87" s="1"/>
      <c r="AD87" s="3" t="s">
        <v>70</v>
      </c>
      <c r="AE87" s="1"/>
      <c r="AF87" s="50">
        <v>0.3</v>
      </c>
      <c r="AG87" s="33" t="s">
        <v>493</v>
      </c>
      <c r="AH87" s="51">
        <v>44896</v>
      </c>
      <c r="AI87" s="33"/>
      <c r="AJ87" s="33"/>
      <c r="AK87" s="37"/>
      <c r="AL87" s="37"/>
      <c r="AM87" s="37"/>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42"/>
      <c r="BO87" s="45"/>
      <c r="BP87" s="46"/>
      <c r="BQ87" s="46"/>
    </row>
    <row r="88" spans="1:69" ht="47.25" customHeight="1" x14ac:dyDescent="0.2">
      <c r="A88" s="9" t="s">
        <v>458</v>
      </c>
      <c r="B88" s="2" t="s">
        <v>539</v>
      </c>
      <c r="C88" s="6">
        <v>137</v>
      </c>
      <c r="D88" s="3" t="s">
        <v>76</v>
      </c>
      <c r="E88" s="2" t="s">
        <v>104</v>
      </c>
      <c r="F88" s="3" t="s">
        <v>63</v>
      </c>
      <c r="G88" s="1" t="s">
        <v>540</v>
      </c>
      <c r="H88" s="1" t="s">
        <v>541</v>
      </c>
      <c r="I88" s="1"/>
      <c r="J88" s="2" t="s">
        <v>169</v>
      </c>
      <c r="K88" s="1"/>
      <c r="L88" s="1"/>
      <c r="M88" s="1"/>
      <c r="N88" s="1"/>
      <c r="O88" s="1"/>
      <c r="P88" s="1"/>
      <c r="Q88" s="1"/>
      <c r="R88" s="1"/>
      <c r="S88" s="1"/>
      <c r="T88" s="1"/>
      <c r="U88" s="1"/>
      <c r="V88" s="1"/>
      <c r="W88" s="1"/>
      <c r="X88" s="1"/>
      <c r="Y88" s="1"/>
      <c r="Z88" s="1"/>
      <c r="AA88" s="1"/>
      <c r="AB88" s="1"/>
      <c r="AC88" s="1"/>
      <c r="AD88" s="1"/>
      <c r="AE88" s="1"/>
      <c r="AF88" s="50">
        <v>0</v>
      </c>
      <c r="AG88" s="35" t="s">
        <v>787</v>
      </c>
      <c r="AH88" s="51">
        <v>44896</v>
      </c>
      <c r="AI88" s="33"/>
      <c r="AJ88" s="33"/>
      <c r="AK88" s="37"/>
      <c r="AL88" s="37"/>
      <c r="AM88" s="37"/>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42"/>
      <c r="BO88" s="45"/>
      <c r="BP88" s="46"/>
      <c r="BQ88" s="46"/>
    </row>
    <row r="89" spans="1:69" ht="73.5" x14ac:dyDescent="0.2">
      <c r="A89" s="9" t="s">
        <v>458</v>
      </c>
      <c r="B89" s="2" t="s">
        <v>542</v>
      </c>
      <c r="C89" s="6">
        <v>140</v>
      </c>
      <c r="D89" s="3" t="s">
        <v>76</v>
      </c>
      <c r="E89" s="2" t="s">
        <v>104</v>
      </c>
      <c r="F89" s="3" t="s">
        <v>63</v>
      </c>
      <c r="G89" s="1" t="s">
        <v>543</v>
      </c>
      <c r="H89" s="2" t="s">
        <v>544</v>
      </c>
      <c r="I89" s="1"/>
      <c r="J89" s="2" t="s">
        <v>124</v>
      </c>
      <c r="K89" s="1"/>
      <c r="L89" s="1"/>
      <c r="M89" s="1"/>
      <c r="N89" s="1"/>
      <c r="O89" s="1"/>
      <c r="P89" s="1"/>
      <c r="Q89" s="1"/>
      <c r="R89" s="1"/>
      <c r="S89" s="1"/>
      <c r="T89" s="1"/>
      <c r="U89" s="1"/>
      <c r="V89" s="1"/>
      <c r="W89" s="1"/>
      <c r="X89" s="1"/>
      <c r="Y89" s="1"/>
      <c r="Z89" s="1"/>
      <c r="AA89" s="1"/>
      <c r="AB89" s="1"/>
      <c r="AC89" s="1"/>
      <c r="AD89" s="1"/>
      <c r="AE89" s="1"/>
      <c r="AF89" s="50">
        <v>0</v>
      </c>
      <c r="AG89" s="35" t="s">
        <v>787</v>
      </c>
      <c r="AH89" s="51">
        <v>44896</v>
      </c>
      <c r="AI89" s="33"/>
      <c r="AJ89" s="33"/>
      <c r="AK89" s="37"/>
      <c r="AL89" s="37"/>
      <c r="AM89" s="37"/>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42"/>
      <c r="BO89" s="45"/>
      <c r="BP89" s="46"/>
      <c r="BQ89" s="46"/>
    </row>
    <row r="90" spans="1:69" ht="84" x14ac:dyDescent="0.2">
      <c r="A90" s="9" t="s">
        <v>458</v>
      </c>
      <c r="B90" s="2" t="s">
        <v>545</v>
      </c>
      <c r="C90" s="6">
        <v>144</v>
      </c>
      <c r="D90" s="3" t="s">
        <v>76</v>
      </c>
      <c r="E90" s="2" t="s">
        <v>62</v>
      </c>
      <c r="F90" s="3" t="s">
        <v>63</v>
      </c>
      <c r="G90" s="2" t="s">
        <v>198</v>
      </c>
      <c r="H90" s="2" t="s">
        <v>546</v>
      </c>
      <c r="I90" s="1"/>
      <c r="J90" s="4" t="s">
        <v>65</v>
      </c>
      <c r="K90" s="1"/>
      <c r="L90" s="1"/>
      <c r="M90" s="1"/>
      <c r="N90" s="1"/>
      <c r="O90" s="1"/>
      <c r="P90" s="1"/>
      <c r="Q90" s="1"/>
      <c r="R90" s="1"/>
      <c r="S90" s="1"/>
      <c r="T90" s="1"/>
      <c r="U90" s="1"/>
      <c r="V90" s="1"/>
      <c r="W90" s="1"/>
      <c r="X90" s="1"/>
      <c r="Y90" s="1"/>
      <c r="Z90" s="1"/>
      <c r="AA90" s="1"/>
      <c r="AB90" s="1"/>
      <c r="AC90" s="1"/>
      <c r="AD90" s="1"/>
      <c r="AE90" s="1"/>
      <c r="AF90" s="50">
        <v>0</v>
      </c>
      <c r="AG90" s="35" t="s">
        <v>787</v>
      </c>
      <c r="AH90" s="51">
        <v>44896</v>
      </c>
      <c r="AI90" s="33"/>
      <c r="AJ90" s="33"/>
      <c r="AK90" s="37"/>
      <c r="AL90" s="37"/>
      <c r="AM90" s="37"/>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42"/>
      <c r="BO90" s="45"/>
      <c r="BP90" s="46"/>
      <c r="BQ90" s="46"/>
    </row>
    <row r="91" spans="1:69" ht="21" customHeight="1" x14ac:dyDescent="0.2">
      <c r="A91" s="9" t="s">
        <v>458</v>
      </c>
      <c r="B91" s="2" t="s">
        <v>547</v>
      </c>
      <c r="C91" s="6">
        <v>147</v>
      </c>
      <c r="D91" s="3" t="s">
        <v>76</v>
      </c>
      <c r="E91" s="2" t="s">
        <v>62</v>
      </c>
      <c r="F91" s="3" t="s">
        <v>63</v>
      </c>
      <c r="G91" s="2" t="s">
        <v>238</v>
      </c>
      <c r="H91" s="2" t="s">
        <v>548</v>
      </c>
      <c r="I91" s="1"/>
      <c r="J91" s="4" t="s">
        <v>65</v>
      </c>
      <c r="K91" s="1"/>
      <c r="L91" s="1"/>
      <c r="M91" s="1"/>
      <c r="N91" s="1"/>
      <c r="O91" s="1"/>
      <c r="P91" s="1"/>
      <c r="Q91" s="1"/>
      <c r="R91" s="1"/>
      <c r="S91" s="1"/>
      <c r="T91" s="1"/>
      <c r="U91" s="1"/>
      <c r="V91" s="1"/>
      <c r="W91" s="1"/>
      <c r="X91" s="1"/>
      <c r="Y91" s="1"/>
      <c r="Z91" s="1"/>
      <c r="AA91" s="1"/>
      <c r="AB91" s="1"/>
      <c r="AC91" s="1"/>
      <c r="AD91" s="1"/>
      <c r="AE91" s="1"/>
      <c r="AF91" s="50">
        <v>0</v>
      </c>
      <c r="AG91" s="35" t="s">
        <v>787</v>
      </c>
      <c r="AH91" s="51">
        <v>44896</v>
      </c>
      <c r="AI91" s="33"/>
      <c r="AJ91" s="33"/>
      <c r="AK91" s="37"/>
      <c r="AL91" s="37"/>
      <c r="AM91" s="37"/>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42"/>
      <c r="BO91" s="45"/>
      <c r="BP91" s="46"/>
      <c r="BQ91" s="46"/>
    </row>
    <row r="92" spans="1:69" ht="63" x14ac:dyDescent="0.2">
      <c r="A92" s="9" t="s">
        <v>458</v>
      </c>
      <c r="B92" s="2" t="s">
        <v>549</v>
      </c>
      <c r="C92" s="6">
        <v>151</v>
      </c>
      <c r="D92" s="3" t="s">
        <v>76</v>
      </c>
      <c r="E92" s="2" t="s">
        <v>99</v>
      </c>
      <c r="F92" s="3" t="s">
        <v>63</v>
      </c>
      <c r="G92" s="2" t="s">
        <v>238</v>
      </c>
      <c r="H92" s="2" t="s">
        <v>550</v>
      </c>
      <c r="I92" s="1"/>
      <c r="J92" s="4" t="s">
        <v>65</v>
      </c>
      <c r="K92" s="1"/>
      <c r="L92" s="1"/>
      <c r="M92" s="1"/>
      <c r="N92" s="1"/>
      <c r="O92" s="1"/>
      <c r="P92" s="1"/>
      <c r="Q92" s="1"/>
      <c r="R92" s="1"/>
      <c r="S92" s="1"/>
      <c r="T92" s="1"/>
      <c r="U92" s="1"/>
      <c r="V92" s="1"/>
      <c r="W92" s="1"/>
      <c r="X92" s="1"/>
      <c r="Y92" s="1"/>
      <c r="Z92" s="1"/>
      <c r="AA92" s="1"/>
      <c r="AB92" s="1"/>
      <c r="AC92" s="1"/>
      <c r="AD92" s="1"/>
      <c r="AE92" s="1"/>
      <c r="AF92" s="50">
        <v>0</v>
      </c>
      <c r="AG92" s="35" t="s">
        <v>787</v>
      </c>
      <c r="AH92" s="51">
        <v>44896</v>
      </c>
      <c r="AI92" s="33"/>
      <c r="AJ92" s="33"/>
      <c r="AK92" s="37"/>
      <c r="AL92" s="37"/>
      <c r="AM92" s="37"/>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42"/>
      <c r="BO92" s="45"/>
      <c r="BP92" s="46"/>
      <c r="BQ92" s="46"/>
    </row>
    <row r="93" spans="1:69" ht="42" x14ac:dyDescent="0.2">
      <c r="A93" s="9" t="s">
        <v>458</v>
      </c>
      <c r="B93" s="2" t="s">
        <v>551</v>
      </c>
      <c r="C93" s="6">
        <v>161</v>
      </c>
      <c r="D93" s="3" t="s">
        <v>76</v>
      </c>
      <c r="E93" s="2" t="s">
        <v>122</v>
      </c>
      <c r="F93" s="3" t="s">
        <v>63</v>
      </c>
      <c r="G93" s="2" t="s">
        <v>116</v>
      </c>
      <c r="H93" s="2" t="s">
        <v>552</v>
      </c>
      <c r="I93" s="1"/>
      <c r="J93" s="4" t="s">
        <v>65</v>
      </c>
      <c r="K93" s="1"/>
      <c r="L93" s="1"/>
      <c r="M93" s="1"/>
      <c r="N93" s="1"/>
      <c r="O93" s="1"/>
      <c r="P93" s="1"/>
      <c r="Q93" s="1"/>
      <c r="R93" s="1"/>
      <c r="S93" s="1"/>
      <c r="T93" s="1"/>
      <c r="U93" s="1"/>
      <c r="V93" s="1"/>
      <c r="W93" s="1"/>
      <c r="X93" s="1"/>
      <c r="Y93" s="1"/>
      <c r="Z93" s="1"/>
      <c r="AA93" s="1"/>
      <c r="AB93" s="1"/>
      <c r="AC93" s="1"/>
      <c r="AD93" s="1"/>
      <c r="AE93" s="1"/>
      <c r="AF93" s="50">
        <v>0</v>
      </c>
      <c r="AG93" s="35" t="s">
        <v>787</v>
      </c>
      <c r="AH93" s="51">
        <v>44896</v>
      </c>
      <c r="AI93" s="33"/>
      <c r="AJ93" s="33"/>
      <c r="AK93" s="37"/>
      <c r="AL93" s="37"/>
      <c r="AM93" s="37"/>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42"/>
      <c r="BO93" s="45"/>
      <c r="BP93" s="46"/>
      <c r="BQ93" s="46"/>
    </row>
    <row r="94" spans="1:69" ht="84" x14ac:dyDescent="0.2">
      <c r="A94" s="9" t="s">
        <v>458</v>
      </c>
      <c r="B94" s="2" t="s">
        <v>553</v>
      </c>
      <c r="C94" s="3" t="s">
        <v>554</v>
      </c>
      <c r="D94" s="3" t="s">
        <v>76</v>
      </c>
      <c r="E94" s="2" t="s">
        <v>249</v>
      </c>
      <c r="F94" s="3" t="s">
        <v>63</v>
      </c>
      <c r="G94" s="2" t="s">
        <v>376</v>
      </c>
      <c r="H94" s="2" t="s">
        <v>555</v>
      </c>
      <c r="I94" s="1"/>
      <c r="J94" s="4" t="s">
        <v>65</v>
      </c>
      <c r="K94" s="1"/>
      <c r="L94" s="1"/>
      <c r="M94" s="1"/>
      <c r="N94" s="1"/>
      <c r="O94" s="1"/>
      <c r="P94" s="1"/>
      <c r="Q94" s="1"/>
      <c r="R94" s="1"/>
      <c r="S94" s="1"/>
      <c r="T94" s="1"/>
      <c r="U94" s="1"/>
      <c r="V94" s="1"/>
      <c r="W94" s="1"/>
      <c r="X94" s="1"/>
      <c r="Y94" s="1"/>
      <c r="Z94" s="1"/>
      <c r="AA94" s="1"/>
      <c r="AB94" s="1"/>
      <c r="AC94" s="1"/>
      <c r="AD94" s="1"/>
      <c r="AE94" s="1"/>
      <c r="AF94" s="50">
        <v>0</v>
      </c>
      <c r="AG94" s="35" t="s">
        <v>787</v>
      </c>
      <c r="AH94" s="51">
        <v>44896</v>
      </c>
      <c r="AI94" s="33"/>
      <c r="AJ94" s="33"/>
      <c r="AK94" s="37"/>
      <c r="AL94" s="37"/>
      <c r="AM94" s="37"/>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42"/>
      <c r="BO94" s="45"/>
      <c r="BP94" s="46"/>
      <c r="BQ94" s="46"/>
    </row>
    <row r="95" spans="1:69" ht="73.5" customHeight="1" x14ac:dyDescent="0.2">
      <c r="A95" s="9" t="s">
        <v>458</v>
      </c>
      <c r="B95" s="2" t="s">
        <v>556</v>
      </c>
      <c r="C95" s="3" t="s">
        <v>557</v>
      </c>
      <c r="D95" s="3" t="s">
        <v>76</v>
      </c>
      <c r="E95" s="2" t="s">
        <v>249</v>
      </c>
      <c r="F95" s="3" t="s">
        <v>63</v>
      </c>
      <c r="G95" s="2" t="s">
        <v>116</v>
      </c>
      <c r="H95" s="2" t="s">
        <v>558</v>
      </c>
      <c r="I95" s="1"/>
      <c r="J95" s="2" t="s">
        <v>124</v>
      </c>
      <c r="K95" s="6">
        <v>1</v>
      </c>
      <c r="L95" s="1"/>
      <c r="M95" s="7">
        <v>3</v>
      </c>
      <c r="N95" s="1"/>
      <c r="O95" s="1"/>
      <c r="P95" s="1"/>
      <c r="Q95" s="1"/>
      <c r="R95" s="1"/>
      <c r="S95" s="1"/>
      <c r="T95" s="7">
        <v>1</v>
      </c>
      <c r="U95" s="7">
        <v>2016</v>
      </c>
      <c r="V95" s="1"/>
      <c r="W95" s="1"/>
      <c r="X95" s="8">
        <v>1</v>
      </c>
      <c r="Y95" s="2" t="s">
        <v>66</v>
      </c>
      <c r="Z95" s="1" t="s">
        <v>187</v>
      </c>
      <c r="AA95" s="1" t="s">
        <v>559</v>
      </c>
      <c r="AB95" s="2" t="s">
        <v>560</v>
      </c>
      <c r="AC95" s="3" t="s">
        <v>190</v>
      </c>
      <c r="AD95" s="1"/>
      <c r="AE95" s="1"/>
      <c r="AF95" s="50">
        <v>1</v>
      </c>
      <c r="AG95" s="36" t="s">
        <v>82</v>
      </c>
      <c r="AH95" s="51">
        <v>44896</v>
      </c>
      <c r="AI95" s="33"/>
      <c r="AJ95" s="33"/>
      <c r="AK95" s="37"/>
      <c r="AL95" s="37"/>
      <c r="AM95" s="37"/>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42"/>
      <c r="BO95" s="48" t="str">
        <f>IF(X95=100%,"Finalizado","Avance Parcial")</f>
        <v>Finalizado</v>
      </c>
      <c r="BP95" s="46"/>
      <c r="BQ95" s="46"/>
    </row>
    <row r="96" spans="1:69" ht="21" customHeight="1" x14ac:dyDescent="0.2">
      <c r="A96" s="9" t="s">
        <v>458</v>
      </c>
      <c r="B96" s="2" t="s">
        <v>561</v>
      </c>
      <c r="C96" s="26">
        <v>4345</v>
      </c>
      <c r="D96" s="3" t="s">
        <v>76</v>
      </c>
      <c r="E96" s="2" t="s">
        <v>104</v>
      </c>
      <c r="F96" s="3" t="s">
        <v>63</v>
      </c>
      <c r="G96" s="2" t="s">
        <v>238</v>
      </c>
      <c r="H96" s="2" t="s">
        <v>562</v>
      </c>
      <c r="I96" s="1"/>
      <c r="J96" s="4" t="s">
        <v>65</v>
      </c>
      <c r="K96" s="1"/>
      <c r="L96" s="1"/>
      <c r="M96" s="1"/>
      <c r="N96" s="1"/>
      <c r="O96" s="1"/>
      <c r="P96" s="1"/>
      <c r="Q96" s="1"/>
      <c r="R96" s="1"/>
      <c r="S96" s="1"/>
      <c r="T96" s="1"/>
      <c r="U96" s="1"/>
      <c r="V96" s="1"/>
      <c r="W96" s="1"/>
      <c r="X96" s="1"/>
      <c r="Y96" s="1"/>
      <c r="Z96" s="1"/>
      <c r="AA96" s="1"/>
      <c r="AB96" s="1"/>
      <c r="AC96" s="1"/>
      <c r="AD96" s="1"/>
      <c r="AE96" s="1"/>
      <c r="AF96" s="50">
        <v>1</v>
      </c>
      <c r="AG96" s="36" t="s">
        <v>82</v>
      </c>
      <c r="AH96" s="51">
        <v>44896</v>
      </c>
      <c r="AI96" s="33"/>
      <c r="AJ96" s="33"/>
      <c r="AK96" s="37"/>
      <c r="AL96" s="37"/>
      <c r="AM96" s="37"/>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42"/>
      <c r="BO96" s="45"/>
      <c r="BP96" s="46"/>
      <c r="BQ96" s="46"/>
    </row>
    <row r="97" spans="1:69" ht="78.75" customHeight="1" x14ac:dyDescent="0.2">
      <c r="A97" s="9" t="s">
        <v>458</v>
      </c>
      <c r="B97" s="2" t="s">
        <v>563</v>
      </c>
      <c r="C97" s="11" t="s">
        <v>259</v>
      </c>
      <c r="D97" s="3" t="s">
        <v>61</v>
      </c>
      <c r="E97" s="2" t="s">
        <v>122</v>
      </c>
      <c r="F97" s="3" t="s">
        <v>63</v>
      </c>
      <c r="G97" s="2" t="s">
        <v>105</v>
      </c>
      <c r="H97" s="2" t="s">
        <v>564</v>
      </c>
      <c r="I97" s="1"/>
      <c r="J97" s="2" t="s">
        <v>207</v>
      </c>
      <c r="K97" s="1"/>
      <c r="L97" s="1"/>
      <c r="M97" s="1"/>
      <c r="N97" s="1"/>
      <c r="O97" s="1"/>
      <c r="P97" s="1"/>
      <c r="Q97" s="1"/>
      <c r="R97" s="1"/>
      <c r="S97" s="1"/>
      <c r="T97" s="1" t="s">
        <v>565</v>
      </c>
      <c r="U97" s="7">
        <v>2015</v>
      </c>
      <c r="V97" s="1"/>
      <c r="W97" s="1"/>
      <c r="X97" s="8">
        <v>1</v>
      </c>
      <c r="Y97" s="2" t="s">
        <v>566</v>
      </c>
      <c r="Z97" s="1"/>
      <c r="AA97" s="3" t="s">
        <v>567</v>
      </c>
      <c r="AB97" s="1"/>
      <c r="AC97" s="1"/>
      <c r="AD97" s="1"/>
      <c r="AE97" s="3" t="s">
        <v>190</v>
      </c>
      <c r="AF97" s="50">
        <v>1</v>
      </c>
      <c r="AG97" s="36" t="s">
        <v>82</v>
      </c>
      <c r="AH97" s="51">
        <v>44896</v>
      </c>
      <c r="AI97" s="35"/>
      <c r="AJ97" s="35"/>
      <c r="AK97" s="35"/>
      <c r="AL97" s="35"/>
      <c r="AM97" s="35"/>
      <c r="AN97" s="19" t="s">
        <v>568</v>
      </c>
      <c r="AO97" s="10" t="s">
        <v>569</v>
      </c>
      <c r="AP97" s="18">
        <v>41883</v>
      </c>
      <c r="AQ97" s="1"/>
      <c r="AR97" s="1"/>
      <c r="AS97" s="1"/>
      <c r="AT97" s="1"/>
      <c r="AU97" s="1"/>
      <c r="AV97" s="1"/>
      <c r="AW97" s="1"/>
      <c r="AX97" s="1"/>
      <c r="AY97" s="1"/>
      <c r="AZ97" s="1"/>
      <c r="BA97" s="1"/>
      <c r="BB97" s="1"/>
      <c r="BC97" s="1"/>
      <c r="BD97" s="1"/>
      <c r="BE97" s="1"/>
      <c r="BF97" s="1"/>
      <c r="BG97" s="1"/>
      <c r="BH97" s="1"/>
      <c r="BI97" s="1"/>
      <c r="BJ97" s="1"/>
      <c r="BK97" s="1"/>
      <c r="BL97" s="1"/>
      <c r="BM97" s="1"/>
      <c r="BN97" s="42"/>
      <c r="BO97" s="48" t="str">
        <f t="shared" ref="BO97:BO98" si="3">IF(X97=100%,"Finalizado","Avance Parcial")</f>
        <v>Finalizado</v>
      </c>
      <c r="BP97" s="46"/>
      <c r="BQ97" s="46"/>
    </row>
    <row r="98" spans="1:69" ht="63" x14ac:dyDescent="0.2">
      <c r="A98" s="9" t="s">
        <v>458</v>
      </c>
      <c r="B98" s="2" t="s">
        <v>570</v>
      </c>
      <c r="C98" s="11" t="s">
        <v>259</v>
      </c>
      <c r="D98" s="3" t="s">
        <v>76</v>
      </c>
      <c r="E98" s="2" t="s">
        <v>62</v>
      </c>
      <c r="F98" s="3" t="s">
        <v>77</v>
      </c>
      <c r="G98" s="2" t="s">
        <v>571</v>
      </c>
      <c r="H98" s="2" t="s">
        <v>572</v>
      </c>
      <c r="I98" s="1"/>
      <c r="J98" s="2" t="s">
        <v>207</v>
      </c>
      <c r="K98" s="1"/>
      <c r="L98" s="1"/>
      <c r="M98" s="1"/>
      <c r="N98" s="1"/>
      <c r="O98" s="1"/>
      <c r="P98" s="1"/>
      <c r="Q98" s="1"/>
      <c r="R98" s="7">
        <v>1</v>
      </c>
      <c r="S98" s="5">
        <v>2015</v>
      </c>
      <c r="T98" s="1"/>
      <c r="U98" s="1"/>
      <c r="V98" s="1"/>
      <c r="W98" s="1"/>
      <c r="X98" s="8">
        <v>1</v>
      </c>
      <c r="Y98" s="2" t="s">
        <v>232</v>
      </c>
      <c r="Z98" s="1"/>
      <c r="AA98" s="1" t="s">
        <v>573</v>
      </c>
      <c r="AB98" s="1"/>
      <c r="AC98" s="1"/>
      <c r="AD98" s="1"/>
      <c r="AE98" s="1"/>
      <c r="AF98" s="50">
        <v>1</v>
      </c>
      <c r="AG98" s="36" t="s">
        <v>82</v>
      </c>
      <c r="AH98" s="51">
        <v>44896</v>
      </c>
      <c r="AI98" s="33"/>
      <c r="AJ98" s="33"/>
      <c r="AK98" s="37"/>
      <c r="AL98" s="37"/>
      <c r="AM98" s="37"/>
      <c r="AN98" s="19" t="s">
        <v>574</v>
      </c>
      <c r="AO98" s="10" t="s">
        <v>575</v>
      </c>
      <c r="AP98" s="18">
        <v>43048</v>
      </c>
      <c r="AQ98" s="1"/>
      <c r="AR98" s="1"/>
      <c r="AS98" s="1"/>
      <c r="AT98" s="1"/>
      <c r="AU98" s="1"/>
      <c r="AV98" s="1"/>
      <c r="AW98" s="1"/>
      <c r="AX98" s="1"/>
      <c r="AY98" s="1"/>
      <c r="AZ98" s="1"/>
      <c r="BA98" s="1"/>
      <c r="BB98" s="1"/>
      <c r="BC98" s="1"/>
      <c r="BD98" s="1"/>
      <c r="BE98" s="1"/>
      <c r="BF98" s="1"/>
      <c r="BG98" s="1"/>
      <c r="BH98" s="1"/>
      <c r="BI98" s="1"/>
      <c r="BJ98" s="1"/>
      <c r="BK98" s="1"/>
      <c r="BL98" s="1"/>
      <c r="BM98" s="1"/>
      <c r="BN98" s="42"/>
      <c r="BO98" s="48" t="str">
        <f t="shared" si="3"/>
        <v>Finalizado</v>
      </c>
      <c r="BP98" s="46"/>
      <c r="BQ98" s="46"/>
    </row>
    <row r="99" spans="1:69" ht="42" x14ac:dyDescent="0.2">
      <c r="A99" s="9" t="s">
        <v>576</v>
      </c>
      <c r="B99" s="2" t="s">
        <v>577</v>
      </c>
      <c r="C99" s="6">
        <v>21</v>
      </c>
      <c r="D99" s="3" t="s">
        <v>76</v>
      </c>
      <c r="E99" s="2" t="s">
        <v>249</v>
      </c>
      <c r="F99" s="3" t="s">
        <v>63</v>
      </c>
      <c r="G99" s="2" t="s">
        <v>100</v>
      </c>
      <c r="H99" s="2" t="s">
        <v>578</v>
      </c>
      <c r="I99" s="1"/>
      <c r="J99" s="4" t="s">
        <v>65</v>
      </c>
      <c r="K99" s="1"/>
      <c r="L99" s="1"/>
      <c r="M99" s="1"/>
      <c r="N99" s="1"/>
      <c r="O99" s="1"/>
      <c r="P99" s="1"/>
      <c r="Q99" s="1"/>
      <c r="R99" s="1"/>
      <c r="S99" s="1"/>
      <c r="T99" s="1"/>
      <c r="U99" s="1"/>
      <c r="V99" s="1"/>
      <c r="W99" s="1"/>
      <c r="X99" s="1"/>
      <c r="Y99" s="1"/>
      <c r="Z99" s="1"/>
      <c r="AA99" s="1"/>
      <c r="AB99" s="1"/>
      <c r="AC99" s="1"/>
      <c r="AD99" s="1"/>
      <c r="AE99" s="1"/>
      <c r="AF99" s="50">
        <v>1</v>
      </c>
      <c r="AG99" s="36" t="s">
        <v>82</v>
      </c>
      <c r="AH99" s="51">
        <v>44896</v>
      </c>
      <c r="AI99" s="33"/>
      <c r="AJ99" s="33"/>
      <c r="AK99" s="37"/>
      <c r="AL99" s="37"/>
      <c r="AM99" s="37"/>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42"/>
      <c r="BO99" s="45"/>
      <c r="BP99" s="46"/>
      <c r="BQ99" s="46"/>
    </row>
    <row r="100" spans="1:69" ht="90" customHeight="1" x14ac:dyDescent="0.2">
      <c r="A100" s="9" t="s">
        <v>576</v>
      </c>
      <c r="B100" s="2" t="s">
        <v>579</v>
      </c>
      <c r="C100" s="6">
        <v>23</v>
      </c>
      <c r="D100" s="3" t="s">
        <v>76</v>
      </c>
      <c r="E100" s="2" t="s">
        <v>99</v>
      </c>
      <c r="F100" s="3" t="s">
        <v>63</v>
      </c>
      <c r="G100" s="2" t="s">
        <v>93</v>
      </c>
      <c r="H100" s="2" t="s">
        <v>580</v>
      </c>
      <c r="I100" s="1"/>
      <c r="J100" s="4" t="s">
        <v>65</v>
      </c>
      <c r="K100" s="1"/>
      <c r="L100" s="1"/>
      <c r="M100" s="1"/>
      <c r="N100" s="1"/>
      <c r="O100" s="1"/>
      <c r="P100" s="1"/>
      <c r="Q100" s="1"/>
      <c r="R100" s="1"/>
      <c r="S100" s="1"/>
      <c r="T100" s="1"/>
      <c r="U100" s="1"/>
      <c r="V100" s="1"/>
      <c r="W100" s="1"/>
      <c r="X100" s="1"/>
      <c r="Y100" s="1"/>
      <c r="Z100" s="1"/>
      <c r="AA100" s="1"/>
      <c r="AB100" s="1"/>
      <c r="AC100" s="1"/>
      <c r="AD100" s="1"/>
      <c r="AE100" s="1"/>
      <c r="AF100" s="50">
        <v>0.3</v>
      </c>
      <c r="AG100" s="33" t="s">
        <v>581</v>
      </c>
      <c r="AH100" s="51">
        <v>44896</v>
      </c>
      <c r="AI100" s="33"/>
      <c r="AJ100" s="33"/>
      <c r="AK100" s="37"/>
      <c r="AL100" s="37"/>
      <c r="AM100" s="37"/>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42"/>
      <c r="BO100" s="45"/>
      <c r="BP100" s="46"/>
      <c r="BQ100" s="46"/>
    </row>
    <row r="101" spans="1:69" ht="63" x14ac:dyDescent="0.2">
      <c r="A101" s="9" t="s">
        <v>576</v>
      </c>
      <c r="B101" s="2" t="s">
        <v>582</v>
      </c>
      <c r="C101" s="6">
        <v>23</v>
      </c>
      <c r="D101" s="3" t="s">
        <v>76</v>
      </c>
      <c r="E101" s="2" t="s">
        <v>99</v>
      </c>
      <c r="F101" s="3" t="s">
        <v>63</v>
      </c>
      <c r="G101" s="2" t="s">
        <v>238</v>
      </c>
      <c r="H101" s="2" t="s">
        <v>583</v>
      </c>
      <c r="I101" s="1"/>
      <c r="J101" s="4" t="s">
        <v>65</v>
      </c>
      <c r="K101" s="1"/>
      <c r="L101" s="1"/>
      <c r="M101" s="1"/>
      <c r="N101" s="1"/>
      <c r="O101" s="1"/>
      <c r="P101" s="1"/>
      <c r="Q101" s="1"/>
      <c r="R101" s="1"/>
      <c r="S101" s="1"/>
      <c r="T101" s="1"/>
      <c r="U101" s="1"/>
      <c r="V101" s="1"/>
      <c r="W101" s="1"/>
      <c r="X101" s="1"/>
      <c r="Y101" s="1"/>
      <c r="Z101" s="1"/>
      <c r="AA101" s="1"/>
      <c r="AB101" s="1"/>
      <c r="AC101" s="1"/>
      <c r="AD101" s="1"/>
      <c r="AE101" s="1"/>
      <c r="AF101" s="50">
        <v>0</v>
      </c>
      <c r="AG101" s="35" t="s">
        <v>787</v>
      </c>
      <c r="AH101" s="51">
        <v>44896</v>
      </c>
      <c r="AI101" s="33"/>
      <c r="AJ101" s="33"/>
      <c r="AK101" s="37"/>
      <c r="AL101" s="37"/>
      <c r="AM101" s="37"/>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42"/>
      <c r="BO101" s="45"/>
      <c r="BP101" s="46"/>
      <c r="BQ101" s="46"/>
    </row>
    <row r="102" spans="1:69" ht="63" x14ac:dyDescent="0.2">
      <c r="A102" s="9" t="s">
        <v>576</v>
      </c>
      <c r="B102" s="2" t="s">
        <v>584</v>
      </c>
      <c r="C102" s="6">
        <v>41</v>
      </c>
      <c r="D102" s="3" t="s">
        <v>76</v>
      </c>
      <c r="E102" s="2" t="s">
        <v>249</v>
      </c>
      <c r="F102" s="3" t="s">
        <v>63</v>
      </c>
      <c r="G102" s="2" t="s">
        <v>330</v>
      </c>
      <c r="H102" s="2" t="s">
        <v>585</v>
      </c>
      <c r="I102" s="1"/>
      <c r="J102" s="2" t="s">
        <v>124</v>
      </c>
      <c r="K102" s="1"/>
      <c r="L102" s="1"/>
      <c r="M102" s="1"/>
      <c r="N102" s="1"/>
      <c r="O102" s="1"/>
      <c r="P102" s="1"/>
      <c r="Q102" s="1"/>
      <c r="R102" s="1"/>
      <c r="S102" s="1"/>
      <c r="T102" s="1"/>
      <c r="U102" s="1"/>
      <c r="V102" s="1"/>
      <c r="W102" s="1"/>
      <c r="X102" s="1"/>
      <c r="Y102" s="1"/>
      <c r="Z102" s="1"/>
      <c r="AA102" s="1"/>
      <c r="AB102" s="1"/>
      <c r="AC102" s="1"/>
      <c r="AD102" s="1"/>
      <c r="AE102" s="1"/>
      <c r="AF102" s="50">
        <v>0</v>
      </c>
      <c r="AG102" s="35" t="s">
        <v>787</v>
      </c>
      <c r="AH102" s="51">
        <v>44896</v>
      </c>
      <c r="AI102" s="33"/>
      <c r="AJ102" s="33"/>
      <c r="AK102" s="37"/>
      <c r="AL102" s="37"/>
      <c r="AM102" s="37"/>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42"/>
      <c r="BO102" s="45"/>
      <c r="BP102" s="46"/>
      <c r="BQ102" s="46"/>
    </row>
    <row r="103" spans="1:69" ht="21" x14ac:dyDescent="0.2">
      <c r="A103" s="9" t="s">
        <v>576</v>
      </c>
      <c r="B103" s="2" t="s">
        <v>586</v>
      </c>
      <c r="C103" s="6">
        <v>83</v>
      </c>
      <c r="D103" s="3" t="s">
        <v>76</v>
      </c>
      <c r="E103" s="2" t="s">
        <v>62</v>
      </c>
      <c r="F103" s="3" t="s">
        <v>77</v>
      </c>
      <c r="G103" s="2" t="s">
        <v>100</v>
      </c>
      <c r="H103" s="2" t="s">
        <v>587</v>
      </c>
      <c r="I103" s="1"/>
      <c r="J103" s="2" t="s">
        <v>228</v>
      </c>
      <c r="K103" s="1"/>
      <c r="L103" s="1"/>
      <c r="M103" s="1"/>
      <c r="N103" s="1"/>
      <c r="O103" s="1"/>
      <c r="P103" s="1"/>
      <c r="Q103" s="1"/>
      <c r="R103" s="1"/>
      <c r="S103" s="1"/>
      <c r="T103" s="1"/>
      <c r="U103" s="1"/>
      <c r="V103" s="1"/>
      <c r="W103" s="1"/>
      <c r="X103" s="8">
        <v>1</v>
      </c>
      <c r="Y103" s="2" t="s">
        <v>588</v>
      </c>
      <c r="Z103" s="1"/>
      <c r="AA103" s="2" t="s">
        <v>588</v>
      </c>
      <c r="AB103" s="1"/>
      <c r="AC103" s="1"/>
      <c r="AD103" s="1"/>
      <c r="AE103" s="1"/>
      <c r="AF103" s="50">
        <v>1</v>
      </c>
      <c r="AG103" s="36" t="s">
        <v>82</v>
      </c>
      <c r="AH103" s="51">
        <v>44896</v>
      </c>
      <c r="AI103" s="33"/>
      <c r="AJ103" s="33"/>
      <c r="AK103" s="37"/>
      <c r="AL103" s="37"/>
      <c r="AM103" s="37"/>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42"/>
      <c r="BO103" s="48" t="str">
        <f t="shared" ref="BO103:BO104" si="4">IF(X103=100%,"Finalizado","Avance Parcial")</f>
        <v>Finalizado</v>
      </c>
      <c r="BP103" s="46"/>
      <c r="BQ103" s="46"/>
    </row>
    <row r="104" spans="1:69" ht="31.5" customHeight="1" x14ac:dyDescent="0.2">
      <c r="A104" s="9" t="s">
        <v>576</v>
      </c>
      <c r="B104" s="2" t="s">
        <v>589</v>
      </c>
      <c r="C104" s="6">
        <v>84</v>
      </c>
      <c r="D104" s="3" t="s">
        <v>76</v>
      </c>
      <c r="E104" s="2" t="s">
        <v>249</v>
      </c>
      <c r="F104" s="3" t="s">
        <v>63</v>
      </c>
      <c r="G104" s="2" t="s">
        <v>116</v>
      </c>
      <c r="H104" s="2" t="s">
        <v>590</v>
      </c>
      <c r="I104" s="1"/>
      <c r="J104" s="2" t="s">
        <v>124</v>
      </c>
      <c r="K104" s="1"/>
      <c r="L104" s="1"/>
      <c r="M104" s="1"/>
      <c r="N104" s="1"/>
      <c r="O104" s="1"/>
      <c r="P104" s="1"/>
      <c r="Q104" s="1"/>
      <c r="R104" s="1"/>
      <c r="S104" s="1"/>
      <c r="T104" s="1"/>
      <c r="U104" s="1"/>
      <c r="V104" s="1"/>
      <c r="W104" s="1"/>
      <c r="X104" s="8">
        <v>1</v>
      </c>
      <c r="Y104" s="2" t="s">
        <v>66</v>
      </c>
      <c r="Z104" s="1" t="s">
        <v>187</v>
      </c>
      <c r="AA104" s="2" t="s">
        <v>591</v>
      </c>
      <c r="AB104" s="2" t="s">
        <v>592</v>
      </c>
      <c r="AC104" s="1"/>
      <c r="AD104" s="1"/>
      <c r="AE104" s="3" t="s">
        <v>70</v>
      </c>
      <c r="AF104" s="50">
        <v>1</v>
      </c>
      <c r="AG104" s="36" t="s">
        <v>82</v>
      </c>
      <c r="AH104" s="51">
        <v>44896</v>
      </c>
      <c r="AI104" s="35"/>
      <c r="AJ104" s="35"/>
      <c r="AK104" s="35"/>
      <c r="AL104" s="35"/>
      <c r="AM104" s="35"/>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42"/>
      <c r="BO104" s="48" t="str">
        <f t="shared" si="4"/>
        <v>Finalizado</v>
      </c>
      <c r="BP104" s="46"/>
      <c r="BQ104" s="46"/>
    </row>
    <row r="105" spans="1:69" ht="10.5" customHeight="1" x14ac:dyDescent="0.2">
      <c r="A105" s="9" t="s">
        <v>576</v>
      </c>
      <c r="B105" s="2" t="s">
        <v>593</v>
      </c>
      <c r="C105" s="6">
        <v>85</v>
      </c>
      <c r="D105" s="3" t="s">
        <v>61</v>
      </c>
      <c r="E105" s="2" t="s">
        <v>594</v>
      </c>
      <c r="F105" s="3" t="s">
        <v>63</v>
      </c>
      <c r="G105" s="2" t="s">
        <v>227</v>
      </c>
      <c r="H105" s="2" t="s">
        <v>595</v>
      </c>
      <c r="I105" s="1"/>
      <c r="J105" s="2" t="s">
        <v>596</v>
      </c>
      <c r="K105" s="1"/>
      <c r="L105" s="1"/>
      <c r="M105" s="1"/>
      <c r="N105" s="1"/>
      <c r="O105" s="1"/>
      <c r="P105" s="1"/>
      <c r="Q105" s="1"/>
      <c r="R105" s="1"/>
      <c r="S105" s="1"/>
      <c r="T105" s="1"/>
      <c r="U105" s="1"/>
      <c r="V105" s="1"/>
      <c r="W105" s="1"/>
      <c r="X105" s="1"/>
      <c r="Y105" s="1"/>
      <c r="Z105" s="2" t="s">
        <v>217</v>
      </c>
      <c r="AA105" s="2" t="s">
        <v>597</v>
      </c>
      <c r="AB105" s="1"/>
      <c r="AC105" s="1"/>
      <c r="AD105" s="3" t="s">
        <v>70</v>
      </c>
      <c r="AE105" s="1"/>
      <c r="AF105" s="50">
        <v>0</v>
      </c>
      <c r="AG105" s="35" t="s">
        <v>787</v>
      </c>
      <c r="AH105" s="51">
        <v>44896</v>
      </c>
      <c r="AI105" s="33"/>
      <c r="AJ105" s="33"/>
      <c r="AK105" s="37"/>
      <c r="AL105" s="37"/>
      <c r="AM105" s="37"/>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42"/>
      <c r="BO105" s="45"/>
      <c r="BP105" s="46"/>
      <c r="BQ105" s="46"/>
    </row>
    <row r="106" spans="1:69" ht="21" customHeight="1" x14ac:dyDescent="0.2">
      <c r="A106" s="9" t="s">
        <v>576</v>
      </c>
      <c r="B106" s="2" t="s">
        <v>598</v>
      </c>
      <c r="C106" s="6">
        <v>85</v>
      </c>
      <c r="D106" s="3" t="s">
        <v>61</v>
      </c>
      <c r="E106" s="2" t="s">
        <v>99</v>
      </c>
      <c r="F106" s="3" t="s">
        <v>63</v>
      </c>
      <c r="G106" s="2" t="s">
        <v>223</v>
      </c>
      <c r="H106" s="2" t="s">
        <v>599</v>
      </c>
      <c r="I106" s="1"/>
      <c r="J106" s="2" t="s">
        <v>169</v>
      </c>
      <c r="K106" s="1"/>
      <c r="L106" s="1"/>
      <c r="M106" s="1"/>
      <c r="N106" s="1"/>
      <c r="O106" s="1"/>
      <c r="P106" s="1"/>
      <c r="Q106" s="1"/>
      <c r="R106" s="1"/>
      <c r="S106" s="1"/>
      <c r="T106" s="1"/>
      <c r="U106" s="1"/>
      <c r="V106" s="1"/>
      <c r="W106" s="1"/>
      <c r="X106" s="1"/>
      <c r="Y106" s="1"/>
      <c r="Z106" s="2" t="s">
        <v>217</v>
      </c>
      <c r="AA106" s="2" t="s">
        <v>600</v>
      </c>
      <c r="AB106" s="1"/>
      <c r="AC106" s="1"/>
      <c r="AD106" s="3" t="s">
        <v>70</v>
      </c>
      <c r="AE106" s="1"/>
      <c r="AF106" s="50">
        <v>0</v>
      </c>
      <c r="AG106" s="35" t="s">
        <v>787</v>
      </c>
      <c r="AH106" s="51">
        <v>44896</v>
      </c>
      <c r="AI106" s="33"/>
      <c r="AJ106" s="33"/>
      <c r="AK106" s="37"/>
      <c r="AL106" s="37"/>
      <c r="AM106" s="37"/>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42"/>
      <c r="BO106" s="45"/>
      <c r="BP106" s="46"/>
      <c r="BQ106" s="46"/>
    </row>
    <row r="107" spans="1:69" ht="21" customHeight="1" x14ac:dyDescent="0.2">
      <c r="A107" s="9" t="s">
        <v>576</v>
      </c>
      <c r="B107" s="2" t="s">
        <v>601</v>
      </c>
      <c r="C107" s="6">
        <v>85</v>
      </c>
      <c r="D107" s="3" t="s">
        <v>61</v>
      </c>
      <c r="E107" s="2" t="s">
        <v>99</v>
      </c>
      <c r="F107" s="3" t="s">
        <v>63</v>
      </c>
      <c r="G107" s="2" t="s">
        <v>223</v>
      </c>
      <c r="H107" s="2" t="s">
        <v>602</v>
      </c>
      <c r="I107" s="1"/>
      <c r="J107" s="2" t="s">
        <v>169</v>
      </c>
      <c r="K107" s="1"/>
      <c r="L107" s="1"/>
      <c r="M107" s="1"/>
      <c r="N107" s="1"/>
      <c r="O107" s="1"/>
      <c r="P107" s="1"/>
      <c r="Q107" s="1"/>
      <c r="R107" s="1"/>
      <c r="S107" s="1"/>
      <c r="T107" s="1"/>
      <c r="U107" s="1"/>
      <c r="V107" s="1"/>
      <c r="W107" s="1"/>
      <c r="X107" s="1"/>
      <c r="Y107" s="1"/>
      <c r="Z107" s="2" t="s">
        <v>217</v>
      </c>
      <c r="AA107" s="2" t="s">
        <v>225</v>
      </c>
      <c r="AB107" s="1"/>
      <c r="AC107" s="1"/>
      <c r="AD107" s="3" t="s">
        <v>70</v>
      </c>
      <c r="AE107" s="1"/>
      <c r="AF107" s="50">
        <v>0</v>
      </c>
      <c r="AG107" s="35" t="s">
        <v>787</v>
      </c>
      <c r="AH107" s="51">
        <v>44896</v>
      </c>
      <c r="AI107" s="33"/>
      <c r="AJ107" s="33"/>
      <c r="AK107" s="37"/>
      <c r="AL107" s="37"/>
      <c r="AM107" s="37"/>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42"/>
      <c r="BO107" s="45"/>
      <c r="BP107" s="46"/>
      <c r="BQ107" s="46"/>
    </row>
    <row r="108" spans="1:69" ht="126" x14ac:dyDescent="0.2">
      <c r="A108" s="9" t="s">
        <v>576</v>
      </c>
      <c r="B108" s="2" t="s">
        <v>603</v>
      </c>
      <c r="C108" s="6">
        <v>104</v>
      </c>
      <c r="D108" s="3" t="s">
        <v>76</v>
      </c>
      <c r="E108" s="2" t="s">
        <v>249</v>
      </c>
      <c r="F108" s="3" t="s">
        <v>63</v>
      </c>
      <c r="G108" s="2" t="s">
        <v>223</v>
      </c>
      <c r="H108" s="2" t="s">
        <v>604</v>
      </c>
      <c r="I108" s="1"/>
      <c r="J108" s="2" t="s">
        <v>124</v>
      </c>
      <c r="K108" s="1"/>
      <c r="L108" s="1"/>
      <c r="M108" s="1"/>
      <c r="N108" s="1"/>
      <c r="O108" s="1"/>
      <c r="P108" s="1"/>
      <c r="Q108" s="1"/>
      <c r="R108" s="1"/>
      <c r="S108" s="1"/>
      <c r="T108" s="1"/>
      <c r="U108" s="1"/>
      <c r="V108" s="1"/>
      <c r="W108" s="1"/>
      <c r="X108" s="8">
        <v>1</v>
      </c>
      <c r="Y108" s="1"/>
      <c r="Z108" s="2" t="s">
        <v>217</v>
      </c>
      <c r="AA108" s="2" t="s">
        <v>605</v>
      </c>
      <c r="AB108" s="1"/>
      <c r="AC108" s="3" t="s">
        <v>70</v>
      </c>
      <c r="AD108" s="1"/>
      <c r="AE108" s="1"/>
      <c r="AF108" s="50">
        <v>1</v>
      </c>
      <c r="AG108" s="36" t="s">
        <v>82</v>
      </c>
      <c r="AH108" s="51">
        <v>44896</v>
      </c>
      <c r="AI108" s="33"/>
      <c r="AJ108" s="33"/>
      <c r="AK108" s="37"/>
      <c r="AL108" s="37"/>
      <c r="AM108" s="37"/>
      <c r="AN108" s="3" t="s">
        <v>606</v>
      </c>
      <c r="AO108" s="2" t="s">
        <v>607</v>
      </c>
      <c r="AP108" s="1"/>
      <c r="AQ108" s="3" t="s">
        <v>608</v>
      </c>
      <c r="AR108" s="2" t="s">
        <v>609</v>
      </c>
      <c r="AS108" s="1"/>
      <c r="AT108" s="1"/>
      <c r="AU108" s="1"/>
      <c r="AV108" s="1"/>
      <c r="AW108" s="1"/>
      <c r="AX108" s="1"/>
      <c r="AY108" s="1"/>
      <c r="AZ108" s="1"/>
      <c r="BA108" s="1"/>
      <c r="BB108" s="1"/>
      <c r="BC108" s="1"/>
      <c r="BD108" s="1"/>
      <c r="BE108" s="1"/>
      <c r="BF108" s="1"/>
      <c r="BG108" s="1"/>
      <c r="BH108" s="1"/>
      <c r="BI108" s="1"/>
      <c r="BJ108" s="1"/>
      <c r="BK108" s="1"/>
      <c r="BL108" s="1"/>
      <c r="BM108" s="1"/>
      <c r="BN108" s="42"/>
      <c r="BO108" s="48" t="str">
        <f>IF(X108=100%,"Finalizado","Avance Parcial")</f>
        <v>Finalizado</v>
      </c>
      <c r="BP108" s="46"/>
      <c r="BQ108" s="46"/>
    </row>
    <row r="109" spans="1:69" ht="52.5" x14ac:dyDescent="0.2">
      <c r="A109" s="9" t="s">
        <v>576</v>
      </c>
      <c r="B109" s="2" t="s">
        <v>610</v>
      </c>
      <c r="C109" s="6">
        <v>119</v>
      </c>
      <c r="D109" s="3" t="s">
        <v>76</v>
      </c>
      <c r="E109" s="2" t="s">
        <v>62</v>
      </c>
      <c r="F109" s="3" t="s">
        <v>77</v>
      </c>
      <c r="G109" s="2" t="s">
        <v>376</v>
      </c>
      <c r="H109" s="2" t="s">
        <v>611</v>
      </c>
      <c r="I109" s="1"/>
      <c r="J109" s="2" t="s">
        <v>124</v>
      </c>
      <c r="K109" s="1"/>
      <c r="L109" s="1"/>
      <c r="M109" s="1"/>
      <c r="N109" s="1"/>
      <c r="O109" s="1"/>
      <c r="P109" s="1"/>
      <c r="Q109" s="1"/>
      <c r="R109" s="1"/>
      <c r="S109" s="1"/>
      <c r="T109" s="1"/>
      <c r="U109" s="1"/>
      <c r="V109" s="1"/>
      <c r="W109" s="1"/>
      <c r="X109" s="1"/>
      <c r="Y109" s="1"/>
      <c r="Z109" s="1"/>
      <c r="AA109" s="1"/>
      <c r="AB109" s="1"/>
      <c r="AC109" s="1"/>
      <c r="AD109" s="1"/>
      <c r="AE109" s="1"/>
      <c r="AF109" s="50">
        <v>0</v>
      </c>
      <c r="AG109" s="35" t="s">
        <v>787</v>
      </c>
      <c r="AH109" s="51">
        <v>44896</v>
      </c>
      <c r="AI109" s="33"/>
      <c r="AJ109" s="33"/>
      <c r="AK109" s="37"/>
      <c r="AL109" s="37"/>
      <c r="AM109" s="37"/>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42"/>
      <c r="BO109" s="45"/>
      <c r="BP109" s="46"/>
      <c r="BQ109" s="46"/>
    </row>
    <row r="110" spans="1:69" ht="57.75" customHeight="1" x14ac:dyDescent="0.2">
      <c r="A110" s="9" t="s">
        <v>576</v>
      </c>
      <c r="B110" s="2" t="s">
        <v>612</v>
      </c>
      <c r="C110" s="6">
        <v>122</v>
      </c>
      <c r="D110" s="3" t="s">
        <v>76</v>
      </c>
      <c r="E110" s="2" t="s">
        <v>104</v>
      </c>
      <c r="F110" s="3" t="s">
        <v>77</v>
      </c>
      <c r="G110" s="2" t="s">
        <v>246</v>
      </c>
      <c r="H110" s="1"/>
      <c r="I110" s="1"/>
      <c r="J110" s="2" t="s">
        <v>124</v>
      </c>
      <c r="K110" s="1"/>
      <c r="L110" s="1"/>
      <c r="M110" s="1"/>
      <c r="N110" s="1"/>
      <c r="O110" s="1"/>
      <c r="P110" s="1"/>
      <c r="Q110" s="1"/>
      <c r="R110" s="1"/>
      <c r="S110" s="1"/>
      <c r="T110" s="1"/>
      <c r="U110" s="1"/>
      <c r="V110" s="1"/>
      <c r="W110" s="1"/>
      <c r="X110" s="8">
        <v>1</v>
      </c>
      <c r="Y110" s="1"/>
      <c r="Z110" s="2" t="s">
        <v>613</v>
      </c>
      <c r="AA110" s="2" t="s">
        <v>614</v>
      </c>
      <c r="AB110" s="1"/>
      <c r="AC110" s="3" t="s">
        <v>70</v>
      </c>
      <c r="AD110" s="1"/>
      <c r="AE110" s="1"/>
      <c r="AF110" s="50">
        <v>1</v>
      </c>
      <c r="AG110" s="36" t="s">
        <v>82</v>
      </c>
      <c r="AH110" s="51">
        <v>44896</v>
      </c>
      <c r="AI110" s="33"/>
      <c r="AJ110" s="33"/>
      <c r="AK110" s="37"/>
      <c r="AL110" s="37"/>
      <c r="AM110" s="37"/>
      <c r="AN110" s="3" t="s">
        <v>615</v>
      </c>
      <c r="AO110" s="2" t="s">
        <v>616</v>
      </c>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42"/>
      <c r="BO110" s="48" t="str">
        <f>IF(X110=100%,"Finalizado","Avance Parcial")</f>
        <v>Finalizado</v>
      </c>
      <c r="BP110" s="46"/>
      <c r="BQ110" s="46"/>
    </row>
    <row r="111" spans="1:69" ht="63" x14ac:dyDescent="0.2">
      <c r="A111" s="9" t="s">
        <v>576</v>
      </c>
      <c r="B111" s="2" t="s">
        <v>617</v>
      </c>
      <c r="C111" s="6">
        <v>122</v>
      </c>
      <c r="D111" s="3" t="s">
        <v>76</v>
      </c>
      <c r="E111" s="2" t="s">
        <v>249</v>
      </c>
      <c r="F111" s="3" t="s">
        <v>63</v>
      </c>
      <c r="G111" s="2" t="s">
        <v>246</v>
      </c>
      <c r="H111" s="2" t="s">
        <v>618</v>
      </c>
      <c r="I111" s="1"/>
      <c r="J111" s="2" t="s">
        <v>124</v>
      </c>
      <c r="K111" s="1"/>
      <c r="L111" s="1"/>
      <c r="M111" s="1"/>
      <c r="N111" s="1"/>
      <c r="O111" s="1"/>
      <c r="P111" s="1"/>
      <c r="Q111" s="1"/>
      <c r="R111" s="1"/>
      <c r="S111" s="1"/>
      <c r="T111" s="1"/>
      <c r="U111" s="1"/>
      <c r="V111" s="1"/>
      <c r="W111" s="1"/>
      <c r="X111" s="1"/>
      <c r="Y111" s="1"/>
      <c r="Z111" s="1"/>
      <c r="AA111" s="1"/>
      <c r="AB111" s="1"/>
      <c r="AC111" s="1"/>
      <c r="AD111" s="1"/>
      <c r="AE111" s="1"/>
      <c r="AF111" s="50">
        <v>0</v>
      </c>
      <c r="AG111" s="35" t="s">
        <v>787</v>
      </c>
      <c r="AH111" s="51">
        <v>44896</v>
      </c>
      <c r="AI111" s="33"/>
      <c r="AJ111" s="33"/>
      <c r="AK111" s="37"/>
      <c r="AL111" s="37"/>
      <c r="AM111" s="37"/>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42"/>
      <c r="BO111" s="45"/>
      <c r="BP111" s="46"/>
      <c r="BQ111" s="46"/>
    </row>
    <row r="112" spans="1:69" ht="42" x14ac:dyDescent="0.2">
      <c r="A112" s="9" t="s">
        <v>576</v>
      </c>
      <c r="B112" s="2" t="s">
        <v>619</v>
      </c>
      <c r="C112" s="6">
        <v>122</v>
      </c>
      <c r="D112" s="3" t="s">
        <v>61</v>
      </c>
      <c r="E112" s="2" t="s">
        <v>62</v>
      </c>
      <c r="F112" s="3" t="s">
        <v>77</v>
      </c>
      <c r="G112" s="2" t="s">
        <v>246</v>
      </c>
      <c r="H112" s="2" t="s">
        <v>620</v>
      </c>
      <c r="I112" s="1"/>
      <c r="J112" s="2" t="s">
        <v>124</v>
      </c>
      <c r="K112" s="1"/>
      <c r="L112" s="1"/>
      <c r="M112" s="1"/>
      <c r="N112" s="1"/>
      <c r="O112" s="1"/>
      <c r="P112" s="1"/>
      <c r="Q112" s="1"/>
      <c r="R112" s="1"/>
      <c r="S112" s="1"/>
      <c r="T112" s="1"/>
      <c r="U112" s="1"/>
      <c r="V112" s="1"/>
      <c r="W112" s="1"/>
      <c r="X112" s="1"/>
      <c r="Y112" s="1"/>
      <c r="Z112" s="2" t="s">
        <v>613</v>
      </c>
      <c r="AA112" s="1"/>
      <c r="AB112" s="1"/>
      <c r="AC112" s="3" t="s">
        <v>70</v>
      </c>
      <c r="AD112" s="1"/>
      <c r="AE112" s="1"/>
      <c r="AF112" s="50">
        <v>0</v>
      </c>
      <c r="AG112" s="35" t="s">
        <v>787</v>
      </c>
      <c r="AH112" s="51">
        <v>44896</v>
      </c>
      <c r="AI112" s="33"/>
      <c r="AJ112" s="33"/>
      <c r="AK112" s="37"/>
      <c r="AL112" s="37"/>
      <c r="AM112" s="37"/>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42"/>
      <c r="BO112" s="45"/>
      <c r="BP112" s="46"/>
      <c r="BQ112" s="46"/>
    </row>
    <row r="113" spans="1:69" ht="73.5" x14ac:dyDescent="0.2">
      <c r="A113" s="9" t="s">
        <v>576</v>
      </c>
      <c r="B113" s="2" t="s">
        <v>621</v>
      </c>
      <c r="C113" s="6">
        <v>124</v>
      </c>
      <c r="D113" s="3" t="s">
        <v>76</v>
      </c>
      <c r="E113" s="2" t="s">
        <v>104</v>
      </c>
      <c r="F113" s="3" t="s">
        <v>77</v>
      </c>
      <c r="G113" s="2" t="s">
        <v>246</v>
      </c>
      <c r="H113" s="2" t="s">
        <v>622</v>
      </c>
      <c r="I113" s="1"/>
      <c r="J113" s="2" t="s">
        <v>124</v>
      </c>
      <c r="K113" s="1"/>
      <c r="L113" s="1"/>
      <c r="M113" s="1"/>
      <c r="N113" s="1"/>
      <c r="O113" s="1"/>
      <c r="P113" s="1"/>
      <c r="Q113" s="1"/>
      <c r="R113" s="1"/>
      <c r="S113" s="1"/>
      <c r="T113" s="1"/>
      <c r="U113" s="1"/>
      <c r="V113" s="1"/>
      <c r="W113" s="1"/>
      <c r="X113" s="1"/>
      <c r="Y113" s="1"/>
      <c r="Z113" s="1"/>
      <c r="AA113" s="1"/>
      <c r="AB113" s="1"/>
      <c r="AC113" s="1"/>
      <c r="AD113" s="1"/>
      <c r="AE113" s="1"/>
      <c r="AF113" s="50">
        <v>0</v>
      </c>
      <c r="AG113" s="35" t="s">
        <v>787</v>
      </c>
      <c r="AH113" s="51">
        <v>44896</v>
      </c>
      <c r="AI113" s="33"/>
      <c r="AJ113" s="33"/>
      <c r="AK113" s="37"/>
      <c r="AL113" s="37"/>
      <c r="AM113" s="37"/>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42"/>
      <c r="BO113" s="45"/>
      <c r="BP113" s="46"/>
      <c r="BQ113" s="46"/>
    </row>
    <row r="114" spans="1:69" ht="52.5" x14ac:dyDescent="0.2">
      <c r="A114" s="9" t="s">
        <v>576</v>
      </c>
      <c r="B114" s="2" t="s">
        <v>623</v>
      </c>
      <c r="C114" s="6">
        <v>125</v>
      </c>
      <c r="D114" s="3" t="s">
        <v>192</v>
      </c>
      <c r="E114" s="2" t="s">
        <v>62</v>
      </c>
      <c r="F114" s="3" t="s">
        <v>63</v>
      </c>
      <c r="G114" s="1" t="s">
        <v>624</v>
      </c>
      <c r="H114" s="2" t="s">
        <v>625</v>
      </c>
      <c r="I114" s="1"/>
      <c r="J114" s="2" t="s">
        <v>124</v>
      </c>
      <c r="K114" s="1"/>
      <c r="L114" s="1"/>
      <c r="M114" s="1"/>
      <c r="N114" s="1"/>
      <c r="O114" s="1"/>
      <c r="P114" s="1"/>
      <c r="Q114" s="1"/>
      <c r="R114" s="1"/>
      <c r="S114" s="1"/>
      <c r="T114" s="1"/>
      <c r="U114" s="1"/>
      <c r="V114" s="1"/>
      <c r="W114" s="1"/>
      <c r="X114" s="1"/>
      <c r="Y114" s="1"/>
      <c r="Z114" s="2" t="s">
        <v>217</v>
      </c>
      <c r="AA114" s="2" t="s">
        <v>626</v>
      </c>
      <c r="AB114" s="1"/>
      <c r="AC114" s="1"/>
      <c r="AD114" s="3" t="s">
        <v>70</v>
      </c>
      <c r="AE114" s="1"/>
      <c r="AF114" s="50">
        <v>0</v>
      </c>
      <c r="AG114" s="35" t="s">
        <v>787</v>
      </c>
      <c r="AH114" s="51">
        <v>44896</v>
      </c>
      <c r="AI114" s="33"/>
      <c r="AJ114" s="33"/>
      <c r="AK114" s="37"/>
      <c r="AL114" s="37"/>
      <c r="AM114" s="37"/>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42"/>
      <c r="BO114" s="45"/>
      <c r="BP114" s="46"/>
      <c r="BQ114" s="46"/>
    </row>
    <row r="115" spans="1:69" ht="73.5" x14ac:dyDescent="0.2">
      <c r="A115" s="9" t="s">
        <v>576</v>
      </c>
      <c r="B115" s="2" t="s">
        <v>627</v>
      </c>
      <c r="C115" s="6">
        <v>131</v>
      </c>
      <c r="D115" s="3" t="s">
        <v>76</v>
      </c>
      <c r="E115" s="2" t="s">
        <v>249</v>
      </c>
      <c r="F115" s="3" t="s">
        <v>63</v>
      </c>
      <c r="G115" s="2" t="s">
        <v>223</v>
      </c>
      <c r="H115" s="2" t="s">
        <v>628</v>
      </c>
      <c r="I115" s="1"/>
      <c r="J115" s="2" t="s">
        <v>124</v>
      </c>
      <c r="K115" s="1"/>
      <c r="L115" s="1"/>
      <c r="M115" s="1"/>
      <c r="N115" s="1"/>
      <c r="O115" s="1"/>
      <c r="P115" s="1"/>
      <c r="Q115" s="1"/>
      <c r="R115" s="1"/>
      <c r="S115" s="1"/>
      <c r="T115" s="1"/>
      <c r="U115" s="1"/>
      <c r="V115" s="1"/>
      <c r="W115" s="1"/>
      <c r="X115" s="1"/>
      <c r="Y115" s="1"/>
      <c r="Z115" s="2" t="s">
        <v>217</v>
      </c>
      <c r="AA115" s="2" t="s">
        <v>629</v>
      </c>
      <c r="AB115" s="1"/>
      <c r="AC115" s="1"/>
      <c r="AD115" s="3" t="s">
        <v>70</v>
      </c>
      <c r="AE115" s="1"/>
      <c r="AF115" s="50">
        <v>0</v>
      </c>
      <c r="AG115" s="35" t="s">
        <v>787</v>
      </c>
      <c r="AH115" s="51">
        <v>44896</v>
      </c>
      <c r="AI115" s="33"/>
      <c r="AJ115" s="33"/>
      <c r="AK115" s="37"/>
      <c r="AL115" s="37"/>
      <c r="AM115" s="37"/>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42"/>
      <c r="BO115" s="45"/>
      <c r="BP115" s="46"/>
      <c r="BQ115" s="46"/>
    </row>
    <row r="116" spans="1:69" ht="73.5" x14ac:dyDescent="0.2">
      <c r="A116" s="9" t="s">
        <v>576</v>
      </c>
      <c r="B116" s="2" t="s">
        <v>630</v>
      </c>
      <c r="C116" s="6">
        <v>141</v>
      </c>
      <c r="D116" s="3" t="s">
        <v>76</v>
      </c>
      <c r="E116" s="2" t="s">
        <v>249</v>
      </c>
      <c r="F116" s="3" t="s">
        <v>63</v>
      </c>
      <c r="G116" s="2" t="s">
        <v>198</v>
      </c>
      <c r="H116" s="2" t="s">
        <v>631</v>
      </c>
      <c r="I116" s="1"/>
      <c r="J116" s="2" t="s">
        <v>124</v>
      </c>
      <c r="K116" s="1"/>
      <c r="L116" s="1"/>
      <c r="M116" s="1"/>
      <c r="N116" s="1"/>
      <c r="O116" s="1"/>
      <c r="P116" s="1"/>
      <c r="Q116" s="1"/>
      <c r="R116" s="1"/>
      <c r="S116" s="1"/>
      <c r="T116" s="1"/>
      <c r="U116" s="1"/>
      <c r="V116" s="1"/>
      <c r="W116" s="1"/>
      <c r="X116" s="1"/>
      <c r="Y116" s="1"/>
      <c r="Z116" s="1"/>
      <c r="AA116" s="1"/>
      <c r="AB116" s="1"/>
      <c r="AC116" s="1"/>
      <c r="AD116" s="1"/>
      <c r="AE116" s="1"/>
      <c r="AF116" s="50">
        <v>0</v>
      </c>
      <c r="AG116" s="35" t="s">
        <v>787</v>
      </c>
      <c r="AH116" s="51">
        <v>44896</v>
      </c>
      <c r="AI116" s="33"/>
      <c r="AJ116" s="33"/>
      <c r="AK116" s="37"/>
      <c r="AL116" s="37"/>
      <c r="AM116" s="37"/>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42"/>
      <c r="BO116" s="45"/>
      <c r="BP116" s="46"/>
      <c r="BQ116" s="46"/>
    </row>
    <row r="117" spans="1:69" ht="136.5" x14ac:dyDescent="0.2">
      <c r="A117" s="9" t="s">
        <v>576</v>
      </c>
      <c r="B117" s="2" t="s">
        <v>632</v>
      </c>
      <c r="C117" s="6">
        <v>150</v>
      </c>
      <c r="D117" s="3" t="s">
        <v>76</v>
      </c>
      <c r="E117" s="2" t="s">
        <v>122</v>
      </c>
      <c r="F117" s="3" t="s">
        <v>63</v>
      </c>
      <c r="G117" s="2" t="s">
        <v>116</v>
      </c>
      <c r="H117" s="2" t="s">
        <v>633</v>
      </c>
      <c r="I117" s="1"/>
      <c r="J117" s="4" t="s">
        <v>65</v>
      </c>
      <c r="K117" s="7">
        <v>0</v>
      </c>
      <c r="L117" s="1"/>
      <c r="M117" s="7">
        <v>1</v>
      </c>
      <c r="N117" s="1"/>
      <c r="O117" s="1"/>
      <c r="P117" s="1"/>
      <c r="Q117" s="1"/>
      <c r="R117" s="1"/>
      <c r="S117" s="1"/>
      <c r="T117" s="1"/>
      <c r="U117" s="1"/>
      <c r="V117" s="1"/>
      <c r="W117" s="1"/>
      <c r="X117" s="1"/>
      <c r="Y117" s="2" t="s">
        <v>66</v>
      </c>
      <c r="Z117" s="1" t="s">
        <v>187</v>
      </c>
      <c r="AA117" s="1" t="s">
        <v>634</v>
      </c>
      <c r="AB117" s="2" t="s">
        <v>635</v>
      </c>
      <c r="AC117" s="1"/>
      <c r="AD117" s="3" t="s">
        <v>70</v>
      </c>
      <c r="AE117" s="1"/>
      <c r="AF117" s="50">
        <v>0</v>
      </c>
      <c r="AG117" s="35" t="s">
        <v>787</v>
      </c>
      <c r="AH117" s="51">
        <v>44896</v>
      </c>
      <c r="AI117" s="33"/>
      <c r="AJ117" s="33"/>
      <c r="AK117" s="37"/>
      <c r="AL117" s="37"/>
      <c r="AM117" s="37"/>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42"/>
      <c r="BO117" s="45"/>
      <c r="BP117" s="46"/>
      <c r="BQ117" s="46"/>
    </row>
    <row r="118" spans="1:69" ht="84" x14ac:dyDescent="0.2">
      <c r="A118" s="9" t="s">
        <v>576</v>
      </c>
      <c r="B118" s="2" t="s">
        <v>636</v>
      </c>
      <c r="C118" s="6">
        <v>151</v>
      </c>
      <c r="D118" s="3" t="s">
        <v>192</v>
      </c>
      <c r="E118" s="2" t="s">
        <v>249</v>
      </c>
      <c r="F118" s="3" t="s">
        <v>63</v>
      </c>
      <c r="G118" s="2" t="s">
        <v>637</v>
      </c>
      <c r="H118" s="1"/>
      <c r="I118" s="1"/>
      <c r="J118" s="2" t="s">
        <v>124</v>
      </c>
      <c r="K118" s="1"/>
      <c r="L118" s="1"/>
      <c r="M118" s="1"/>
      <c r="N118" s="1"/>
      <c r="O118" s="1"/>
      <c r="P118" s="1"/>
      <c r="Q118" s="1"/>
      <c r="R118" s="1"/>
      <c r="S118" s="1"/>
      <c r="T118" s="1"/>
      <c r="U118" s="1"/>
      <c r="V118" s="1"/>
      <c r="W118" s="1"/>
      <c r="X118" s="1"/>
      <c r="Y118" s="1"/>
      <c r="Z118" s="1"/>
      <c r="AA118" s="1"/>
      <c r="AB118" s="1"/>
      <c r="AC118" s="1"/>
      <c r="AD118" s="1"/>
      <c r="AE118" s="1"/>
      <c r="AF118" s="50">
        <v>0</v>
      </c>
      <c r="AG118" s="35" t="s">
        <v>787</v>
      </c>
      <c r="AH118" s="51">
        <v>44896</v>
      </c>
      <c r="AI118" s="33"/>
      <c r="AJ118" s="33"/>
      <c r="AK118" s="37"/>
      <c r="AL118" s="37"/>
      <c r="AM118" s="37"/>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42"/>
      <c r="BO118" s="45"/>
      <c r="BP118" s="46"/>
      <c r="BQ118" s="46"/>
    </row>
    <row r="119" spans="1:69" ht="84" x14ac:dyDescent="0.2">
      <c r="A119" s="9" t="s">
        <v>576</v>
      </c>
      <c r="B119" s="2" t="s">
        <v>638</v>
      </c>
      <c r="C119" s="6">
        <v>154</v>
      </c>
      <c r="D119" s="3" t="s">
        <v>76</v>
      </c>
      <c r="E119" s="2" t="s">
        <v>122</v>
      </c>
      <c r="F119" s="3" t="s">
        <v>63</v>
      </c>
      <c r="G119" s="2" t="s">
        <v>116</v>
      </c>
      <c r="H119" s="1"/>
      <c r="I119" s="1"/>
      <c r="J119" s="4" t="s">
        <v>65</v>
      </c>
      <c r="K119" s="1"/>
      <c r="L119" s="1"/>
      <c r="M119" s="1"/>
      <c r="N119" s="1"/>
      <c r="O119" s="1"/>
      <c r="P119" s="1"/>
      <c r="Q119" s="1"/>
      <c r="R119" s="1"/>
      <c r="S119" s="1"/>
      <c r="T119" s="1"/>
      <c r="U119" s="1"/>
      <c r="V119" s="1"/>
      <c r="W119" s="1"/>
      <c r="X119" s="1"/>
      <c r="Y119" s="1"/>
      <c r="Z119" s="1"/>
      <c r="AA119" s="1"/>
      <c r="AB119" s="1"/>
      <c r="AC119" s="1"/>
      <c r="AD119" s="1"/>
      <c r="AE119" s="1"/>
      <c r="AF119" s="50">
        <v>0</v>
      </c>
      <c r="AG119" s="35" t="s">
        <v>787</v>
      </c>
      <c r="AH119" s="51">
        <v>44896</v>
      </c>
      <c r="AI119" s="33"/>
      <c r="AJ119" s="33"/>
      <c r="AK119" s="37"/>
      <c r="AL119" s="37"/>
      <c r="AM119" s="37"/>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42"/>
      <c r="BO119" s="45"/>
      <c r="BP119" s="46"/>
      <c r="BQ119" s="46"/>
    </row>
    <row r="120" spans="1:69" ht="84" x14ac:dyDescent="0.2">
      <c r="A120" s="9" t="s">
        <v>576</v>
      </c>
      <c r="B120" s="2" t="s">
        <v>639</v>
      </c>
      <c r="C120" s="6">
        <v>159</v>
      </c>
      <c r="D120" s="3" t="s">
        <v>76</v>
      </c>
      <c r="E120" s="2" t="s">
        <v>62</v>
      </c>
      <c r="F120" s="3" t="s">
        <v>63</v>
      </c>
      <c r="G120" s="2" t="s">
        <v>105</v>
      </c>
      <c r="H120" s="2" t="s">
        <v>640</v>
      </c>
      <c r="I120" s="1"/>
      <c r="J120" s="2" t="s">
        <v>207</v>
      </c>
      <c r="K120" s="1"/>
      <c r="L120" s="1"/>
      <c r="M120" s="1"/>
      <c r="N120" s="1"/>
      <c r="O120" s="1"/>
      <c r="P120" s="1"/>
      <c r="Q120" s="1"/>
      <c r="R120" s="1"/>
      <c r="S120" s="1"/>
      <c r="T120" s="1"/>
      <c r="U120" s="1"/>
      <c r="V120" s="1"/>
      <c r="W120" s="1"/>
      <c r="X120" s="1"/>
      <c r="Y120" s="1"/>
      <c r="Z120" s="1"/>
      <c r="AA120" s="1"/>
      <c r="AB120" s="1"/>
      <c r="AC120" s="1"/>
      <c r="AD120" s="1"/>
      <c r="AE120" s="1"/>
      <c r="AF120" s="50">
        <v>0</v>
      </c>
      <c r="AG120" s="35" t="s">
        <v>787</v>
      </c>
      <c r="AH120" s="51">
        <v>44896</v>
      </c>
      <c r="AI120" s="33"/>
      <c r="AJ120" s="33"/>
      <c r="AK120" s="37"/>
      <c r="AL120" s="37"/>
      <c r="AM120" s="37"/>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42"/>
      <c r="BO120" s="45"/>
      <c r="BP120" s="46"/>
      <c r="BQ120" s="46"/>
    </row>
    <row r="121" spans="1:69" ht="52.5" x14ac:dyDescent="0.2">
      <c r="A121" s="9" t="s">
        <v>576</v>
      </c>
      <c r="B121" s="2" t="s">
        <v>641</v>
      </c>
      <c r="C121" s="6">
        <v>164</v>
      </c>
      <c r="D121" s="3" t="s">
        <v>76</v>
      </c>
      <c r="E121" s="2" t="s">
        <v>249</v>
      </c>
      <c r="F121" s="3" t="s">
        <v>63</v>
      </c>
      <c r="G121" s="2" t="s">
        <v>376</v>
      </c>
      <c r="H121" s="2" t="s">
        <v>642</v>
      </c>
      <c r="I121" s="1"/>
      <c r="J121" s="4" t="s">
        <v>65</v>
      </c>
      <c r="K121" s="1"/>
      <c r="L121" s="1"/>
      <c r="M121" s="1"/>
      <c r="N121" s="1"/>
      <c r="O121" s="1"/>
      <c r="P121" s="1"/>
      <c r="Q121" s="1"/>
      <c r="R121" s="1"/>
      <c r="S121" s="1"/>
      <c r="T121" s="1"/>
      <c r="U121" s="1"/>
      <c r="V121" s="1"/>
      <c r="W121" s="1"/>
      <c r="X121" s="1"/>
      <c r="Y121" s="1"/>
      <c r="Z121" s="1"/>
      <c r="AA121" s="1"/>
      <c r="AB121" s="1"/>
      <c r="AC121" s="1"/>
      <c r="AD121" s="1"/>
      <c r="AE121" s="1"/>
      <c r="AF121" s="50">
        <v>0</v>
      </c>
      <c r="AG121" s="35" t="s">
        <v>787</v>
      </c>
      <c r="AH121" s="51">
        <v>44896</v>
      </c>
      <c r="AI121" s="33"/>
      <c r="AJ121" s="33"/>
      <c r="AK121" s="37"/>
      <c r="AL121" s="37"/>
      <c r="AM121" s="37"/>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42"/>
      <c r="BO121" s="45"/>
      <c r="BP121" s="46"/>
      <c r="BQ121" s="46"/>
    </row>
    <row r="122" spans="1:69" ht="26.25" customHeight="1" x14ac:dyDescent="0.2">
      <c r="A122" s="9" t="s">
        <v>576</v>
      </c>
      <c r="B122" s="2" t="s">
        <v>643</v>
      </c>
      <c r="C122" s="3" t="s">
        <v>644</v>
      </c>
      <c r="D122" s="3" t="s">
        <v>76</v>
      </c>
      <c r="E122" s="2" t="s">
        <v>249</v>
      </c>
      <c r="F122" s="3" t="s">
        <v>63</v>
      </c>
      <c r="G122" s="2" t="s">
        <v>376</v>
      </c>
      <c r="H122" s="2" t="s">
        <v>645</v>
      </c>
      <c r="I122" s="1"/>
      <c r="J122" s="2" t="s">
        <v>207</v>
      </c>
      <c r="K122" s="1"/>
      <c r="L122" s="1"/>
      <c r="M122" s="1"/>
      <c r="N122" s="1"/>
      <c r="O122" s="1"/>
      <c r="P122" s="1"/>
      <c r="Q122" s="1"/>
      <c r="R122" s="1"/>
      <c r="S122" s="1"/>
      <c r="T122" s="1"/>
      <c r="U122" s="1"/>
      <c r="V122" s="1"/>
      <c r="W122" s="1"/>
      <c r="X122" s="8">
        <v>1</v>
      </c>
      <c r="Y122" s="2" t="s">
        <v>646</v>
      </c>
      <c r="Z122" s="1"/>
      <c r="AA122" s="2" t="s">
        <v>647</v>
      </c>
      <c r="AB122" s="1"/>
      <c r="AC122" s="1"/>
      <c r="AD122" s="1"/>
      <c r="AE122" s="1"/>
      <c r="AF122" s="50">
        <v>1</v>
      </c>
      <c r="AG122" s="36" t="s">
        <v>82</v>
      </c>
      <c r="AH122" s="51">
        <v>44896</v>
      </c>
      <c r="AI122" s="33"/>
      <c r="AJ122" s="33"/>
      <c r="AK122" s="37"/>
      <c r="AL122" s="37"/>
      <c r="AM122" s="37"/>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42"/>
      <c r="BO122" s="48" t="str">
        <f t="shared" ref="BO122:BO123" si="5">IF(X122=100%,"Finalizado","Avance Parcial")</f>
        <v>Finalizado</v>
      </c>
      <c r="BP122" s="46"/>
      <c r="BQ122" s="46"/>
    </row>
    <row r="123" spans="1:69" ht="73.5" x14ac:dyDescent="0.2">
      <c r="A123" s="9" t="s">
        <v>576</v>
      </c>
      <c r="B123" s="2" t="s">
        <v>648</v>
      </c>
      <c r="C123" s="3" t="s">
        <v>649</v>
      </c>
      <c r="D123" s="3" t="s">
        <v>76</v>
      </c>
      <c r="E123" s="2" t="s">
        <v>249</v>
      </c>
      <c r="F123" s="3" t="s">
        <v>63</v>
      </c>
      <c r="G123" s="2" t="s">
        <v>376</v>
      </c>
      <c r="H123" s="2" t="s">
        <v>650</v>
      </c>
      <c r="I123" s="1"/>
      <c r="J123" s="2" t="s">
        <v>207</v>
      </c>
      <c r="K123" s="1"/>
      <c r="L123" s="1"/>
      <c r="M123" s="1"/>
      <c r="N123" s="1"/>
      <c r="O123" s="1"/>
      <c r="P123" s="1"/>
      <c r="Q123" s="1"/>
      <c r="R123" s="1"/>
      <c r="S123" s="1"/>
      <c r="T123" s="1"/>
      <c r="U123" s="1"/>
      <c r="V123" s="1"/>
      <c r="W123" s="1"/>
      <c r="X123" s="8">
        <v>1</v>
      </c>
      <c r="Y123" s="2" t="s">
        <v>646</v>
      </c>
      <c r="Z123" s="1"/>
      <c r="AA123" s="2" t="s">
        <v>647</v>
      </c>
      <c r="AB123" s="1"/>
      <c r="AC123" s="1"/>
      <c r="AD123" s="1"/>
      <c r="AE123" s="1"/>
      <c r="AF123" s="50">
        <v>1</v>
      </c>
      <c r="AG123" s="36" t="s">
        <v>82</v>
      </c>
      <c r="AH123" s="51">
        <v>44896</v>
      </c>
      <c r="AI123" s="33"/>
      <c r="AJ123" s="33"/>
      <c r="AK123" s="37"/>
      <c r="AL123" s="37"/>
      <c r="AM123" s="37"/>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42"/>
      <c r="BO123" s="48" t="str">
        <f t="shared" si="5"/>
        <v>Finalizado</v>
      </c>
      <c r="BP123" s="46"/>
      <c r="BQ123" s="46"/>
    </row>
    <row r="124" spans="1:69" ht="31.5" x14ac:dyDescent="0.2">
      <c r="A124" s="9" t="s">
        <v>576</v>
      </c>
      <c r="B124" s="2" t="s">
        <v>651</v>
      </c>
      <c r="C124" s="3" t="s">
        <v>652</v>
      </c>
      <c r="D124" s="3" t="s">
        <v>76</v>
      </c>
      <c r="E124" s="2" t="s">
        <v>249</v>
      </c>
      <c r="F124" s="3" t="s">
        <v>77</v>
      </c>
      <c r="G124" s="2" t="s">
        <v>376</v>
      </c>
      <c r="H124" s="2" t="s">
        <v>653</v>
      </c>
      <c r="I124" s="1"/>
      <c r="J124" s="2" t="s">
        <v>207</v>
      </c>
      <c r="K124" s="1"/>
      <c r="L124" s="1"/>
      <c r="M124" s="1"/>
      <c r="N124" s="1"/>
      <c r="O124" s="1"/>
      <c r="P124" s="1"/>
      <c r="Q124" s="1"/>
      <c r="R124" s="1"/>
      <c r="S124" s="1"/>
      <c r="T124" s="1"/>
      <c r="U124" s="1"/>
      <c r="V124" s="1"/>
      <c r="W124" s="1"/>
      <c r="X124" s="1"/>
      <c r="Y124" s="1"/>
      <c r="Z124" s="1"/>
      <c r="AA124" s="1"/>
      <c r="AB124" s="1"/>
      <c r="AC124" s="1"/>
      <c r="AD124" s="1"/>
      <c r="AE124" s="1"/>
      <c r="AF124" s="50">
        <v>0</v>
      </c>
      <c r="AG124" s="35" t="s">
        <v>787</v>
      </c>
      <c r="AH124" s="51">
        <v>44896</v>
      </c>
      <c r="AI124" s="33"/>
      <c r="AJ124" s="33"/>
      <c r="AK124" s="37"/>
      <c r="AL124" s="37"/>
      <c r="AM124" s="37"/>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42"/>
      <c r="BO124" s="45"/>
      <c r="BP124" s="46"/>
      <c r="BQ124" s="46"/>
    </row>
    <row r="125" spans="1:69" ht="51" customHeight="1" x14ac:dyDescent="0.2">
      <c r="A125" s="9" t="s">
        <v>576</v>
      </c>
      <c r="B125" s="2" t="s">
        <v>654</v>
      </c>
      <c r="C125" s="3" t="s">
        <v>655</v>
      </c>
      <c r="D125" s="3" t="s">
        <v>154</v>
      </c>
      <c r="E125" s="2" t="s">
        <v>62</v>
      </c>
      <c r="F125" s="3" t="s">
        <v>63</v>
      </c>
      <c r="G125" s="2" t="s">
        <v>376</v>
      </c>
      <c r="H125" s="2" t="s">
        <v>656</v>
      </c>
      <c r="I125" s="1"/>
      <c r="J125" s="2" t="s">
        <v>207</v>
      </c>
      <c r="K125" s="1"/>
      <c r="L125" s="1"/>
      <c r="M125" s="1"/>
      <c r="N125" s="1"/>
      <c r="O125" s="1"/>
      <c r="P125" s="1"/>
      <c r="Q125" s="1"/>
      <c r="R125" s="1"/>
      <c r="S125" s="1"/>
      <c r="T125" s="1"/>
      <c r="U125" s="1"/>
      <c r="V125" s="1"/>
      <c r="W125" s="1"/>
      <c r="X125" s="1"/>
      <c r="Y125" s="1"/>
      <c r="Z125" s="1"/>
      <c r="AA125" s="1"/>
      <c r="AB125" s="1"/>
      <c r="AC125" s="1"/>
      <c r="AD125" s="1"/>
      <c r="AE125" s="1"/>
      <c r="AF125" s="50">
        <v>0</v>
      </c>
      <c r="AG125" s="35" t="s">
        <v>787</v>
      </c>
      <c r="AH125" s="51">
        <v>44896</v>
      </c>
      <c r="AI125" s="33"/>
      <c r="AJ125" s="33"/>
      <c r="AK125" s="37"/>
      <c r="AL125" s="37"/>
      <c r="AM125" s="37"/>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42"/>
      <c r="BO125" s="45"/>
      <c r="BP125" s="46"/>
      <c r="BQ125" s="46"/>
    </row>
    <row r="126" spans="1:69" ht="84" customHeight="1" x14ac:dyDescent="0.2">
      <c r="A126" s="9" t="s">
        <v>576</v>
      </c>
      <c r="B126" s="2" t="s">
        <v>657</v>
      </c>
      <c r="C126" s="11" t="s">
        <v>259</v>
      </c>
      <c r="D126" s="3" t="s">
        <v>76</v>
      </c>
      <c r="E126" s="2" t="s">
        <v>122</v>
      </c>
      <c r="F126" s="3" t="s">
        <v>77</v>
      </c>
      <c r="G126" s="2" t="s">
        <v>246</v>
      </c>
      <c r="H126" s="2" t="s">
        <v>658</v>
      </c>
      <c r="I126" s="1"/>
      <c r="J126" s="2" t="s">
        <v>207</v>
      </c>
      <c r="K126" s="1"/>
      <c r="L126" s="1"/>
      <c r="M126" s="1"/>
      <c r="N126" s="1"/>
      <c r="O126" s="1"/>
      <c r="P126" s="1"/>
      <c r="Q126" s="1"/>
      <c r="R126" s="25">
        <v>0.83</v>
      </c>
      <c r="S126" s="5">
        <v>2016</v>
      </c>
      <c r="T126" s="1"/>
      <c r="U126" s="1"/>
      <c r="V126" s="1"/>
      <c r="W126" s="1"/>
      <c r="X126" s="8">
        <v>0.83</v>
      </c>
      <c r="Y126" s="1" t="s">
        <v>659</v>
      </c>
      <c r="Z126" s="1"/>
      <c r="AA126" s="2" t="s">
        <v>660</v>
      </c>
      <c r="AB126" s="2" t="s">
        <v>661</v>
      </c>
      <c r="AC126" s="3" t="s">
        <v>70</v>
      </c>
      <c r="AD126" s="1"/>
      <c r="AE126" s="1"/>
      <c r="AF126" s="50">
        <v>1</v>
      </c>
      <c r="AG126" s="33" t="s">
        <v>662</v>
      </c>
      <c r="AH126" s="51">
        <v>44896</v>
      </c>
      <c r="AI126" s="33"/>
      <c r="AJ126" s="33"/>
      <c r="AK126" s="37"/>
      <c r="AL126" s="37"/>
      <c r="AM126" s="37"/>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42"/>
      <c r="BO126" s="45"/>
      <c r="BP126" s="46"/>
      <c r="BQ126" s="46"/>
    </row>
    <row r="127" spans="1:69" ht="99.75" customHeight="1" x14ac:dyDescent="0.2">
      <c r="A127" s="9" t="s">
        <v>576</v>
      </c>
      <c r="B127" s="2" t="s">
        <v>663</v>
      </c>
      <c r="C127" s="11" t="s">
        <v>259</v>
      </c>
      <c r="D127" s="3" t="s">
        <v>76</v>
      </c>
      <c r="E127" s="2" t="s">
        <v>122</v>
      </c>
      <c r="F127" s="3" t="s">
        <v>77</v>
      </c>
      <c r="G127" s="2" t="s">
        <v>664</v>
      </c>
      <c r="H127" s="1"/>
      <c r="I127" s="1"/>
      <c r="J127" s="2" t="s">
        <v>207</v>
      </c>
      <c r="K127" s="1"/>
      <c r="L127" s="1"/>
      <c r="M127" s="1"/>
      <c r="N127" s="1"/>
      <c r="O127" s="1"/>
      <c r="P127" s="1"/>
      <c r="Q127" s="1"/>
      <c r="R127" s="1" t="s">
        <v>665</v>
      </c>
      <c r="S127" s="1"/>
      <c r="T127" s="1" t="s">
        <v>666</v>
      </c>
      <c r="U127" s="1"/>
      <c r="V127" s="1" t="s">
        <v>667</v>
      </c>
      <c r="W127" s="1"/>
      <c r="X127" s="1" t="s">
        <v>668</v>
      </c>
      <c r="Y127" s="19" t="s">
        <v>669</v>
      </c>
      <c r="Z127" s="19" t="s">
        <v>670</v>
      </c>
      <c r="AA127" s="2" t="s">
        <v>671</v>
      </c>
      <c r="AB127" s="1"/>
      <c r="AC127" s="1"/>
      <c r="AD127" s="1"/>
      <c r="AE127" s="1"/>
      <c r="AF127" s="50">
        <v>0.65</v>
      </c>
      <c r="AG127" s="33" t="s">
        <v>672</v>
      </c>
      <c r="AH127" s="51">
        <v>44896</v>
      </c>
      <c r="AI127" s="33"/>
      <c r="AJ127" s="33"/>
      <c r="AK127" s="37"/>
      <c r="AL127" s="37"/>
      <c r="AM127" s="37"/>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42"/>
      <c r="BO127" s="45"/>
      <c r="BP127" s="46"/>
      <c r="BQ127" s="46"/>
    </row>
    <row r="128" spans="1:69" ht="21" customHeight="1" x14ac:dyDescent="0.2">
      <c r="A128" s="9" t="s">
        <v>673</v>
      </c>
      <c r="B128" s="2" t="s">
        <v>674</v>
      </c>
      <c r="C128" s="6">
        <v>41</v>
      </c>
      <c r="D128" s="3" t="s">
        <v>76</v>
      </c>
      <c r="E128" s="2" t="s">
        <v>99</v>
      </c>
      <c r="F128" s="3" t="s">
        <v>63</v>
      </c>
      <c r="G128" s="2" t="s">
        <v>238</v>
      </c>
      <c r="H128" s="2" t="s">
        <v>675</v>
      </c>
      <c r="I128" s="1"/>
      <c r="J128" s="4" t="s">
        <v>65</v>
      </c>
      <c r="K128" s="1"/>
      <c r="L128" s="1"/>
      <c r="M128" s="1"/>
      <c r="N128" s="1"/>
      <c r="O128" s="1"/>
      <c r="P128" s="1"/>
      <c r="Q128" s="1"/>
      <c r="R128" s="1"/>
      <c r="S128" s="1"/>
      <c r="T128" s="1"/>
      <c r="U128" s="1"/>
      <c r="V128" s="1"/>
      <c r="W128" s="1"/>
      <c r="X128" s="1"/>
      <c r="Y128" s="1"/>
      <c r="Z128" s="1"/>
      <c r="AA128" s="1"/>
      <c r="AB128" s="1"/>
      <c r="AC128" s="1"/>
      <c r="AD128" s="1"/>
      <c r="AE128" s="1"/>
      <c r="AF128" s="50">
        <v>0</v>
      </c>
      <c r="AG128" s="35" t="s">
        <v>787</v>
      </c>
      <c r="AH128" s="51">
        <v>44896</v>
      </c>
      <c r="AI128" s="33"/>
      <c r="AJ128" s="33"/>
      <c r="AK128" s="37"/>
      <c r="AL128" s="37"/>
      <c r="AM128" s="37"/>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42"/>
      <c r="BO128" s="45"/>
      <c r="BP128" s="46"/>
      <c r="BQ128" s="46"/>
    </row>
    <row r="129" spans="1:70" ht="36.75" customHeight="1" x14ac:dyDescent="0.2">
      <c r="A129" s="9" t="s">
        <v>673</v>
      </c>
      <c r="B129" s="2" t="s">
        <v>676</v>
      </c>
      <c r="C129" s="6">
        <v>41</v>
      </c>
      <c r="D129" s="3" t="s">
        <v>76</v>
      </c>
      <c r="E129" s="2" t="s">
        <v>86</v>
      </c>
      <c r="F129" s="3" t="s">
        <v>63</v>
      </c>
      <c r="G129" s="2" t="s">
        <v>677</v>
      </c>
      <c r="H129" s="2" t="s">
        <v>678</v>
      </c>
      <c r="I129" s="1"/>
      <c r="J129" s="4" t="s">
        <v>65</v>
      </c>
      <c r="K129" s="1"/>
      <c r="L129" s="1"/>
      <c r="M129" s="1"/>
      <c r="N129" s="1"/>
      <c r="O129" s="1"/>
      <c r="P129" s="1"/>
      <c r="Q129" s="1"/>
      <c r="R129" s="1"/>
      <c r="S129" s="1"/>
      <c r="T129" s="1"/>
      <c r="U129" s="1"/>
      <c r="V129" s="1"/>
      <c r="W129" s="1"/>
      <c r="X129" s="1"/>
      <c r="Y129" s="1"/>
      <c r="Z129" s="1"/>
      <c r="AA129" s="1"/>
      <c r="AB129" s="1"/>
      <c r="AC129" s="1"/>
      <c r="AD129" s="1"/>
      <c r="AE129" s="1"/>
      <c r="AF129" s="50">
        <v>0</v>
      </c>
      <c r="AG129" s="35" t="s">
        <v>787</v>
      </c>
      <c r="AH129" s="51">
        <v>44896</v>
      </c>
      <c r="AI129" s="33"/>
      <c r="AJ129" s="33"/>
      <c r="AK129" s="37"/>
      <c r="AL129" s="37"/>
      <c r="AM129" s="37"/>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42"/>
      <c r="BO129" s="45"/>
      <c r="BP129" s="46"/>
      <c r="BQ129" s="46"/>
    </row>
    <row r="130" spans="1:70" ht="71.25" customHeight="1" x14ac:dyDescent="0.2">
      <c r="A130" s="9" t="s">
        <v>673</v>
      </c>
      <c r="B130" s="2" t="s">
        <v>679</v>
      </c>
      <c r="C130" s="6">
        <v>41</v>
      </c>
      <c r="D130" s="3" t="s">
        <v>76</v>
      </c>
      <c r="E130" s="2" t="s">
        <v>99</v>
      </c>
      <c r="F130" s="3" t="s">
        <v>63</v>
      </c>
      <c r="G130" s="2" t="s">
        <v>238</v>
      </c>
      <c r="H130" s="2" t="s">
        <v>680</v>
      </c>
      <c r="I130" s="1"/>
      <c r="J130" s="4" t="s">
        <v>65</v>
      </c>
      <c r="K130" s="1"/>
      <c r="L130" s="1"/>
      <c r="M130" s="1"/>
      <c r="N130" s="1"/>
      <c r="O130" s="1"/>
      <c r="P130" s="1"/>
      <c r="Q130" s="1"/>
      <c r="R130" s="1"/>
      <c r="S130" s="1"/>
      <c r="T130" s="1"/>
      <c r="U130" s="1"/>
      <c r="V130" s="1"/>
      <c r="W130" s="1"/>
      <c r="X130" s="1"/>
      <c r="Y130" s="1"/>
      <c r="Z130" s="1"/>
      <c r="AA130" s="1"/>
      <c r="AB130" s="1"/>
      <c r="AC130" s="1"/>
      <c r="AD130" s="1"/>
      <c r="AE130" s="1"/>
      <c r="AF130" s="50">
        <v>0</v>
      </c>
      <c r="AG130" s="35" t="s">
        <v>787</v>
      </c>
      <c r="AH130" s="51">
        <v>44896</v>
      </c>
      <c r="AI130" s="33"/>
      <c r="AJ130" s="33"/>
      <c r="AK130" s="37"/>
      <c r="AL130" s="37"/>
      <c r="AM130" s="37"/>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42"/>
      <c r="BO130" s="45"/>
      <c r="BP130" s="46"/>
      <c r="BQ130" s="46"/>
    </row>
    <row r="131" spans="1:70" ht="94.5" customHeight="1" x14ac:dyDescent="0.2">
      <c r="A131" s="9" t="s">
        <v>673</v>
      </c>
      <c r="B131" s="2" t="s">
        <v>681</v>
      </c>
      <c r="C131" s="6">
        <v>41</v>
      </c>
      <c r="D131" s="3" t="s">
        <v>76</v>
      </c>
      <c r="E131" s="2" t="s">
        <v>99</v>
      </c>
      <c r="F131" s="3" t="s">
        <v>63</v>
      </c>
      <c r="G131" s="2" t="s">
        <v>93</v>
      </c>
      <c r="H131" s="2" t="s">
        <v>682</v>
      </c>
      <c r="I131" s="1"/>
      <c r="J131" s="4" t="s">
        <v>65</v>
      </c>
      <c r="K131" s="1"/>
      <c r="L131" s="1"/>
      <c r="M131" s="1"/>
      <c r="N131" s="1"/>
      <c r="O131" s="1"/>
      <c r="P131" s="1"/>
      <c r="Q131" s="1"/>
      <c r="R131" s="1"/>
      <c r="S131" s="1"/>
      <c r="T131" s="1"/>
      <c r="U131" s="1"/>
      <c r="V131" s="1"/>
      <c r="W131" s="1"/>
      <c r="X131" s="1"/>
      <c r="Y131" s="1"/>
      <c r="Z131" s="1"/>
      <c r="AA131" s="1"/>
      <c r="AB131" s="1"/>
      <c r="AC131" s="1"/>
      <c r="AD131" s="1"/>
      <c r="AE131" s="1"/>
      <c r="AF131" s="50">
        <v>0</v>
      </c>
      <c r="AG131" s="35" t="s">
        <v>787</v>
      </c>
      <c r="AH131" s="51">
        <v>44896</v>
      </c>
      <c r="AI131" s="33"/>
      <c r="AJ131" s="33"/>
      <c r="AK131" s="37"/>
      <c r="AL131" s="37"/>
      <c r="AM131" s="37"/>
      <c r="AN131" s="3" t="s">
        <v>683</v>
      </c>
      <c r="AO131" s="55" t="s">
        <v>684</v>
      </c>
      <c r="AP131" s="1"/>
      <c r="AQ131" s="6">
        <v>424</v>
      </c>
      <c r="AR131" s="1" t="s">
        <v>685</v>
      </c>
      <c r="AS131" s="1"/>
      <c r="AU131" s="1"/>
      <c r="AV131" s="1"/>
      <c r="AW131" s="1"/>
      <c r="AX131" s="1"/>
      <c r="AY131" s="1"/>
      <c r="AZ131" s="1"/>
      <c r="BA131" s="1"/>
      <c r="BB131" s="1"/>
      <c r="BC131" s="1"/>
      <c r="BD131" s="1"/>
      <c r="BE131" s="1"/>
      <c r="BF131" s="1"/>
      <c r="BG131" s="1"/>
      <c r="BH131" s="1"/>
      <c r="BI131" s="1"/>
      <c r="BJ131" s="1"/>
      <c r="BK131" s="1"/>
      <c r="BL131" s="1"/>
      <c r="BM131" s="1"/>
      <c r="BN131" s="42"/>
      <c r="BO131" s="45"/>
      <c r="BP131" s="46"/>
      <c r="BQ131" s="46"/>
    </row>
    <row r="132" spans="1:70" ht="47.25" customHeight="1" x14ac:dyDescent="0.2">
      <c r="A132" s="9" t="s">
        <v>673</v>
      </c>
      <c r="B132" s="2" t="s">
        <v>686</v>
      </c>
      <c r="C132" s="6">
        <v>41</v>
      </c>
      <c r="D132" s="3" t="s">
        <v>76</v>
      </c>
      <c r="E132" s="2" t="s">
        <v>99</v>
      </c>
      <c r="F132" s="3" t="s">
        <v>63</v>
      </c>
      <c r="G132" s="2" t="s">
        <v>93</v>
      </c>
      <c r="H132" s="2" t="s">
        <v>687</v>
      </c>
      <c r="I132" s="1"/>
      <c r="J132" s="4" t="s">
        <v>65</v>
      </c>
      <c r="K132" s="1"/>
      <c r="L132" s="1"/>
      <c r="M132" s="1"/>
      <c r="N132" s="1"/>
      <c r="O132" s="1"/>
      <c r="P132" s="1"/>
      <c r="Q132" s="1"/>
      <c r="R132" s="1"/>
      <c r="S132" s="1"/>
      <c r="T132" s="1"/>
      <c r="U132" s="1"/>
      <c r="V132" s="1"/>
      <c r="W132" s="1"/>
      <c r="X132" s="1"/>
      <c r="Y132" s="1"/>
      <c r="Z132" s="1"/>
      <c r="AA132" s="1"/>
      <c r="AB132" s="1"/>
      <c r="AC132" s="1"/>
      <c r="AD132" s="1"/>
      <c r="AE132" s="1"/>
      <c r="AF132" s="50">
        <v>0.6</v>
      </c>
      <c r="AG132" s="33" t="s">
        <v>232</v>
      </c>
      <c r="AH132" s="51">
        <v>44896</v>
      </c>
      <c r="AI132" s="33" t="s">
        <v>688</v>
      </c>
      <c r="AJ132" s="33" t="s">
        <v>689</v>
      </c>
      <c r="AK132" s="37"/>
      <c r="AL132" s="37"/>
      <c r="AM132" s="37" t="s">
        <v>190</v>
      </c>
      <c r="AN132" s="3" t="s">
        <v>683</v>
      </c>
      <c r="AO132" s="2" t="s">
        <v>690</v>
      </c>
      <c r="AP132" s="1"/>
      <c r="AQ132" s="6">
        <v>424</v>
      </c>
      <c r="AR132" s="65" t="s">
        <v>691</v>
      </c>
      <c r="AS132" s="76"/>
      <c r="AT132" s="2" t="s">
        <v>692</v>
      </c>
      <c r="AU132" s="1" t="s">
        <v>693</v>
      </c>
      <c r="AV132" s="56">
        <v>44146</v>
      </c>
      <c r="AW132" s="1" t="s">
        <v>694</v>
      </c>
      <c r="AX132" s="1" t="s">
        <v>695</v>
      </c>
      <c r="AY132" s="56">
        <v>44816</v>
      </c>
      <c r="AZ132" s="1" t="s">
        <v>696</v>
      </c>
      <c r="BA132" s="1" t="s">
        <v>697</v>
      </c>
      <c r="BB132" s="56">
        <v>44511</v>
      </c>
      <c r="BC132" s="1"/>
      <c r="BD132" s="1"/>
      <c r="BE132" s="1"/>
      <c r="BF132" s="1"/>
      <c r="BG132" s="1"/>
      <c r="BH132" s="1"/>
      <c r="BI132" s="1"/>
      <c r="BJ132" s="1"/>
      <c r="BK132" s="1"/>
      <c r="BL132" s="1"/>
      <c r="BM132" s="1"/>
      <c r="BN132" s="42"/>
      <c r="BO132" s="45"/>
      <c r="BP132" s="46"/>
      <c r="BQ132" s="46"/>
    </row>
    <row r="133" spans="1:70" ht="21" customHeight="1" x14ac:dyDescent="0.2">
      <c r="A133" s="9" t="s">
        <v>673</v>
      </c>
      <c r="B133" s="2" t="s">
        <v>698</v>
      </c>
      <c r="C133" s="6">
        <v>41</v>
      </c>
      <c r="D133" s="3" t="s">
        <v>76</v>
      </c>
      <c r="E133" s="2" t="s">
        <v>99</v>
      </c>
      <c r="F133" s="3" t="s">
        <v>63</v>
      </c>
      <c r="G133" s="2" t="s">
        <v>238</v>
      </c>
      <c r="H133" s="2" t="s">
        <v>699</v>
      </c>
      <c r="I133" s="1"/>
      <c r="J133" s="4" t="s">
        <v>65</v>
      </c>
      <c r="K133" s="1"/>
      <c r="L133" s="1"/>
      <c r="M133" s="1"/>
      <c r="N133" s="1"/>
      <c r="O133" s="1"/>
      <c r="P133" s="1"/>
      <c r="Q133" s="1"/>
      <c r="R133" s="1"/>
      <c r="S133" s="1"/>
      <c r="T133" s="1"/>
      <c r="U133" s="1"/>
      <c r="V133" s="1"/>
      <c r="W133" s="1"/>
      <c r="X133" s="1"/>
      <c r="Y133" s="1"/>
      <c r="Z133" s="1"/>
      <c r="AA133" s="1"/>
      <c r="AB133" s="1"/>
      <c r="AC133" s="1"/>
      <c r="AD133" s="1"/>
      <c r="AE133" s="1"/>
      <c r="AF133" s="50">
        <v>0</v>
      </c>
      <c r="AG133" s="35" t="s">
        <v>787</v>
      </c>
      <c r="AH133" s="51">
        <v>44896</v>
      </c>
      <c r="AI133" s="33"/>
      <c r="AJ133" s="33"/>
      <c r="AK133" s="37"/>
      <c r="AL133" s="37"/>
      <c r="AM133" s="37"/>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42"/>
      <c r="BO133" s="45"/>
      <c r="BP133" s="46"/>
      <c r="BQ133" s="46"/>
    </row>
    <row r="134" spans="1:70" ht="47.25" customHeight="1" x14ac:dyDescent="0.2">
      <c r="A134" s="9" t="s">
        <v>673</v>
      </c>
      <c r="B134" s="2" t="s">
        <v>700</v>
      </c>
      <c r="C134" s="6">
        <v>41</v>
      </c>
      <c r="D134" s="3" t="s">
        <v>192</v>
      </c>
      <c r="E134" s="2" t="s">
        <v>99</v>
      </c>
      <c r="F134" s="3" t="s">
        <v>63</v>
      </c>
      <c r="G134" s="2" t="s">
        <v>116</v>
      </c>
      <c r="H134" s="2" t="s">
        <v>701</v>
      </c>
      <c r="I134" s="1"/>
      <c r="J134" s="4" t="s">
        <v>65</v>
      </c>
      <c r="K134" s="1"/>
      <c r="L134" s="1"/>
      <c r="M134" s="1"/>
      <c r="N134" s="1"/>
      <c r="O134" s="1"/>
      <c r="P134" s="1"/>
      <c r="Q134" s="1"/>
      <c r="R134" s="1"/>
      <c r="S134" s="1"/>
      <c r="T134" s="1"/>
      <c r="U134" s="1"/>
      <c r="V134" s="1"/>
      <c r="W134" s="1"/>
      <c r="X134" s="1"/>
      <c r="Y134" s="1"/>
      <c r="Z134" s="1"/>
      <c r="AA134" s="1"/>
      <c r="AB134" s="1"/>
      <c r="AC134" s="1"/>
      <c r="AD134" s="1"/>
      <c r="AE134" s="1"/>
      <c r="AF134" s="50">
        <v>0</v>
      </c>
      <c r="AG134" s="35" t="s">
        <v>787</v>
      </c>
      <c r="AH134" s="51">
        <v>44896</v>
      </c>
      <c r="AI134" s="33"/>
      <c r="AJ134" s="33"/>
      <c r="AK134" s="37"/>
      <c r="AL134" s="37"/>
      <c r="AM134" s="37"/>
      <c r="AN134" s="3" t="s">
        <v>683</v>
      </c>
      <c r="AO134" s="2" t="s">
        <v>690</v>
      </c>
      <c r="AP134" s="1"/>
      <c r="AQ134" s="6">
        <v>424</v>
      </c>
      <c r="AR134" s="65" t="s">
        <v>702</v>
      </c>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47"/>
      <c r="BP134" s="46"/>
      <c r="BQ134" s="46"/>
    </row>
    <row r="135" spans="1:70" ht="47.25" customHeight="1" x14ac:dyDescent="0.2">
      <c r="A135" s="9" t="s">
        <v>673</v>
      </c>
      <c r="B135" s="2" t="s">
        <v>703</v>
      </c>
      <c r="C135" s="6">
        <v>41</v>
      </c>
      <c r="D135" s="3" t="s">
        <v>76</v>
      </c>
      <c r="E135" s="2" t="s">
        <v>99</v>
      </c>
      <c r="F135" s="3" t="s">
        <v>63</v>
      </c>
      <c r="G135" s="2" t="s">
        <v>93</v>
      </c>
      <c r="H135" s="2" t="s">
        <v>704</v>
      </c>
      <c r="I135" s="1"/>
      <c r="J135" s="4" t="s">
        <v>65</v>
      </c>
      <c r="K135" s="1"/>
      <c r="L135" s="1"/>
      <c r="M135" s="1"/>
      <c r="N135" s="1"/>
      <c r="O135" s="1"/>
      <c r="P135" s="1"/>
      <c r="Q135" s="1"/>
      <c r="R135" s="1"/>
      <c r="S135" s="1"/>
      <c r="T135" s="1"/>
      <c r="U135" s="1"/>
      <c r="V135" s="1"/>
      <c r="W135" s="1"/>
      <c r="X135" s="1"/>
      <c r="Y135" s="1"/>
      <c r="Z135" s="1"/>
      <c r="AA135" s="1"/>
      <c r="AB135" s="1"/>
      <c r="AC135" s="1"/>
      <c r="AD135" s="1"/>
      <c r="AE135" s="1"/>
      <c r="AF135" s="50">
        <v>0</v>
      </c>
      <c r="AG135" s="35" t="s">
        <v>787</v>
      </c>
      <c r="AH135" s="51">
        <v>44896</v>
      </c>
      <c r="AI135" s="33"/>
      <c r="AJ135" s="33"/>
      <c r="AK135" s="37"/>
      <c r="AL135" s="37"/>
      <c r="AM135" s="37"/>
      <c r="AN135" s="3" t="s">
        <v>683</v>
      </c>
      <c r="AO135" s="55" t="s">
        <v>684</v>
      </c>
      <c r="AP135" s="1"/>
      <c r="AQ135" s="6">
        <v>424</v>
      </c>
      <c r="AR135" s="65" t="s">
        <v>702</v>
      </c>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47"/>
      <c r="BP135" s="46"/>
      <c r="BQ135" s="46"/>
    </row>
    <row r="136" spans="1:70" ht="21" customHeight="1" x14ac:dyDescent="0.2">
      <c r="A136" s="9" t="s">
        <v>673</v>
      </c>
      <c r="B136" s="2" t="s">
        <v>705</v>
      </c>
      <c r="C136" s="6">
        <v>177</v>
      </c>
      <c r="D136" s="3" t="s">
        <v>154</v>
      </c>
      <c r="E136" s="2" t="s">
        <v>594</v>
      </c>
      <c r="F136" s="3" t="s">
        <v>63</v>
      </c>
      <c r="G136" s="2" t="s">
        <v>706</v>
      </c>
      <c r="H136" s="2" t="s">
        <v>707</v>
      </c>
      <c r="I136" s="1"/>
      <c r="J136" s="2" t="s">
        <v>207</v>
      </c>
      <c r="K136" s="1"/>
      <c r="L136" s="1"/>
      <c r="M136" s="1"/>
      <c r="N136" s="1"/>
      <c r="O136" s="1"/>
      <c r="P136" s="1"/>
      <c r="Q136" s="1"/>
      <c r="R136" s="1"/>
      <c r="S136" s="1"/>
      <c r="T136" s="1"/>
      <c r="U136" s="1"/>
      <c r="V136" s="1"/>
      <c r="W136" s="1"/>
      <c r="X136" s="1"/>
      <c r="Y136" s="1"/>
      <c r="Z136" s="1"/>
      <c r="AA136" s="1"/>
      <c r="AB136" s="1"/>
      <c r="AC136" s="1"/>
      <c r="AD136" s="1"/>
      <c r="AE136" s="1"/>
      <c r="AF136" s="50">
        <v>0</v>
      </c>
      <c r="AG136" s="35" t="s">
        <v>787</v>
      </c>
      <c r="AH136" s="51">
        <v>44896</v>
      </c>
      <c r="AI136" s="33"/>
      <c r="AJ136" s="33"/>
      <c r="AK136" s="37"/>
      <c r="AL136" s="37"/>
      <c r="AM136" s="37"/>
      <c r="AN136" s="3" t="s">
        <v>708</v>
      </c>
      <c r="AO136" s="2" t="s">
        <v>709</v>
      </c>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42"/>
      <c r="BO136" s="45"/>
      <c r="BP136" s="46"/>
      <c r="BQ136" s="46"/>
    </row>
    <row r="137" spans="1:70" ht="41.25" customHeight="1" x14ac:dyDescent="0.2">
      <c r="A137" s="9" t="s">
        <v>673</v>
      </c>
      <c r="B137" s="2" t="s">
        <v>710</v>
      </c>
      <c r="C137" s="6">
        <v>181</v>
      </c>
      <c r="D137" s="3" t="s">
        <v>76</v>
      </c>
      <c r="E137" s="2" t="s">
        <v>62</v>
      </c>
      <c r="F137" s="3" t="s">
        <v>77</v>
      </c>
      <c r="G137" s="2" t="s">
        <v>711</v>
      </c>
      <c r="H137" s="2" t="s">
        <v>712</v>
      </c>
      <c r="I137" s="1"/>
      <c r="J137" s="2" t="s">
        <v>207</v>
      </c>
      <c r="K137" s="1"/>
      <c r="L137" s="1"/>
      <c r="M137" s="1"/>
      <c r="N137" s="1"/>
      <c r="O137" s="1"/>
      <c r="P137" s="1"/>
      <c r="Q137" s="1"/>
      <c r="R137" s="1"/>
      <c r="S137" s="1"/>
      <c r="T137" s="1"/>
      <c r="U137" s="1"/>
      <c r="V137" s="1"/>
      <c r="W137" s="1"/>
      <c r="X137" s="1"/>
      <c r="Y137" s="1"/>
      <c r="Z137" s="1"/>
      <c r="AA137" s="1"/>
      <c r="AB137" s="1"/>
      <c r="AC137" s="1"/>
      <c r="AD137" s="1"/>
      <c r="AE137" s="1"/>
      <c r="AF137" s="50">
        <v>1</v>
      </c>
      <c r="AG137" s="35" t="s">
        <v>672</v>
      </c>
      <c r="AH137" s="51">
        <v>44896</v>
      </c>
      <c r="AI137" s="33" t="s">
        <v>804</v>
      </c>
      <c r="AJ137" s="33" t="s">
        <v>804</v>
      </c>
      <c r="AK137" s="37"/>
      <c r="AL137" s="37"/>
      <c r="AM137" s="37"/>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42"/>
      <c r="BO137" s="45"/>
      <c r="BP137" s="46"/>
      <c r="BQ137" s="46"/>
    </row>
    <row r="138" spans="1:70" ht="94.5" x14ac:dyDescent="0.2">
      <c r="A138" s="9" t="s">
        <v>673</v>
      </c>
      <c r="B138" s="2" t="s">
        <v>713</v>
      </c>
      <c r="C138" s="26">
        <v>191200</v>
      </c>
      <c r="D138" s="3" t="s">
        <v>76</v>
      </c>
      <c r="E138" s="2" t="s">
        <v>249</v>
      </c>
      <c r="F138" s="3" t="s">
        <v>63</v>
      </c>
      <c r="G138" s="2" t="s">
        <v>198</v>
      </c>
      <c r="H138" s="2" t="s">
        <v>714</v>
      </c>
      <c r="I138" s="1"/>
      <c r="J138" s="2" t="s">
        <v>207</v>
      </c>
      <c r="K138" s="1"/>
      <c r="L138" s="1"/>
      <c r="M138" s="1"/>
      <c r="N138" s="1"/>
      <c r="O138" s="1"/>
      <c r="P138" s="1"/>
      <c r="Q138" s="1"/>
      <c r="R138" s="1"/>
      <c r="S138" s="1"/>
      <c r="T138" s="1"/>
      <c r="U138" s="1"/>
      <c r="V138" s="1"/>
      <c r="W138" s="1"/>
      <c r="X138" s="1"/>
      <c r="Y138" s="1"/>
      <c r="Z138" s="1"/>
      <c r="AA138" s="1"/>
      <c r="AB138" s="1"/>
      <c r="AC138" s="1"/>
      <c r="AD138" s="1"/>
      <c r="AE138" s="1"/>
      <c r="AF138" s="50">
        <v>1</v>
      </c>
      <c r="AG138" s="35" t="s">
        <v>802</v>
      </c>
      <c r="AH138" s="51">
        <v>44896</v>
      </c>
      <c r="AI138" s="33" t="s">
        <v>803</v>
      </c>
      <c r="AJ138" s="33" t="s">
        <v>803</v>
      </c>
      <c r="AK138" s="37"/>
      <c r="AL138" s="37"/>
      <c r="AM138" s="37"/>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42"/>
      <c r="BO138" s="45"/>
      <c r="BP138" s="46"/>
      <c r="BQ138" s="46"/>
    </row>
    <row r="139" spans="1:70" ht="54" x14ac:dyDescent="0.2">
      <c r="A139" s="9" t="s">
        <v>673</v>
      </c>
      <c r="B139" s="1" t="s">
        <v>715</v>
      </c>
      <c r="C139" s="3" t="s">
        <v>716</v>
      </c>
      <c r="D139" s="3" t="s">
        <v>76</v>
      </c>
      <c r="E139" s="2" t="s">
        <v>249</v>
      </c>
      <c r="F139" s="3" t="s">
        <v>77</v>
      </c>
      <c r="G139" s="2" t="s">
        <v>376</v>
      </c>
      <c r="H139" s="1"/>
      <c r="I139" s="1"/>
      <c r="J139" s="4" t="s">
        <v>65</v>
      </c>
      <c r="K139" s="1"/>
      <c r="L139" s="1"/>
      <c r="M139" s="1"/>
      <c r="N139" s="1"/>
      <c r="O139" s="1"/>
      <c r="P139" s="1"/>
      <c r="Q139" s="1"/>
      <c r="R139" s="1"/>
      <c r="S139" s="1"/>
      <c r="T139" s="1"/>
      <c r="U139" s="1"/>
      <c r="V139" s="1"/>
      <c r="W139" s="1"/>
      <c r="X139" s="1"/>
      <c r="Y139" s="1"/>
      <c r="Z139" s="1"/>
      <c r="AA139" s="1"/>
      <c r="AB139" s="1"/>
      <c r="AC139" s="1"/>
      <c r="AD139" s="1"/>
      <c r="AE139" s="1"/>
      <c r="AF139" s="50">
        <v>0</v>
      </c>
      <c r="AG139" s="35" t="s">
        <v>787</v>
      </c>
      <c r="AH139" s="51">
        <v>44896</v>
      </c>
      <c r="AI139" s="33"/>
      <c r="AJ139" s="33"/>
      <c r="AK139" s="37"/>
      <c r="AL139" s="37"/>
      <c r="AM139" s="37"/>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42"/>
      <c r="BO139" s="45"/>
      <c r="BP139" s="46"/>
      <c r="BQ139" s="46"/>
    </row>
    <row r="140" spans="1:70" ht="77.45" customHeight="1" x14ac:dyDescent="0.2">
      <c r="A140" s="9" t="s">
        <v>673</v>
      </c>
      <c r="B140" s="2" t="s">
        <v>717</v>
      </c>
      <c r="C140" s="11" t="s">
        <v>259</v>
      </c>
      <c r="D140" s="3" t="s">
        <v>76</v>
      </c>
      <c r="E140" s="2" t="s">
        <v>122</v>
      </c>
      <c r="F140" s="3" t="s">
        <v>63</v>
      </c>
      <c r="G140" s="2" t="s">
        <v>198</v>
      </c>
      <c r="H140" s="2" t="s">
        <v>718</v>
      </c>
      <c r="I140" s="1"/>
      <c r="J140" s="2" t="s">
        <v>207</v>
      </c>
      <c r="K140" s="1"/>
      <c r="L140" s="1"/>
      <c r="M140" s="1"/>
      <c r="N140" s="1"/>
      <c r="O140" s="1"/>
      <c r="P140" s="1"/>
      <c r="Q140" s="1"/>
      <c r="R140" s="1"/>
      <c r="S140" s="1"/>
      <c r="T140" s="1"/>
      <c r="U140" s="1"/>
      <c r="V140" s="1"/>
      <c r="W140" s="1"/>
      <c r="X140" s="1"/>
      <c r="Y140" s="1"/>
      <c r="Z140" s="1"/>
      <c r="AA140" s="1"/>
      <c r="AB140" s="1"/>
      <c r="AC140" s="1"/>
      <c r="AD140" s="1"/>
      <c r="AE140" s="1"/>
      <c r="AF140" s="50">
        <v>0.3</v>
      </c>
      <c r="AG140" s="33" t="s">
        <v>232</v>
      </c>
      <c r="AH140" s="51">
        <v>44896</v>
      </c>
      <c r="AI140" s="33" t="s">
        <v>719</v>
      </c>
      <c r="AJ140" s="33" t="s">
        <v>719</v>
      </c>
      <c r="AK140" s="37"/>
      <c r="AL140" s="37"/>
      <c r="AM140" s="37" t="s">
        <v>70</v>
      </c>
      <c r="AN140" s="1" t="s">
        <v>720</v>
      </c>
      <c r="AO140" s="1" t="s">
        <v>721</v>
      </c>
      <c r="AP140" s="56">
        <v>44767</v>
      </c>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42"/>
      <c r="BO140" s="45"/>
      <c r="BP140" s="46"/>
      <c r="BQ140" s="46"/>
    </row>
    <row r="141" spans="1:70" ht="28.15" customHeight="1" x14ac:dyDescent="0.2">
      <c r="A141" s="9" t="s">
        <v>673</v>
      </c>
      <c r="B141" s="2" t="s">
        <v>722</v>
      </c>
      <c r="C141" s="11" t="s">
        <v>259</v>
      </c>
      <c r="D141" s="3" t="s">
        <v>76</v>
      </c>
      <c r="E141" s="2" t="s">
        <v>122</v>
      </c>
      <c r="F141" s="3" t="s">
        <v>63</v>
      </c>
      <c r="G141" s="2" t="s">
        <v>198</v>
      </c>
      <c r="H141" s="2" t="s">
        <v>723</v>
      </c>
      <c r="I141" s="1"/>
      <c r="J141" s="2" t="s">
        <v>207</v>
      </c>
      <c r="K141" s="1"/>
      <c r="L141" s="1"/>
      <c r="M141" s="1"/>
      <c r="N141" s="1"/>
      <c r="O141" s="1"/>
      <c r="P141" s="1"/>
      <c r="Q141" s="1"/>
      <c r="R141" s="1"/>
      <c r="S141" s="1"/>
      <c r="T141" s="1"/>
      <c r="U141" s="1"/>
      <c r="V141" s="1"/>
      <c r="W141" s="1"/>
      <c r="X141" s="1"/>
      <c r="Y141" s="1"/>
      <c r="Z141" s="1"/>
      <c r="AA141" s="1"/>
      <c r="AB141" s="1"/>
      <c r="AC141" s="1"/>
      <c r="AD141" s="1"/>
      <c r="AE141" s="1"/>
      <c r="AF141" s="50">
        <v>0.8</v>
      </c>
      <c r="AG141" s="33" t="s">
        <v>232</v>
      </c>
      <c r="AH141" s="51">
        <v>44896</v>
      </c>
      <c r="AI141" s="33" t="s">
        <v>724</v>
      </c>
      <c r="AJ141" s="33" t="s">
        <v>725</v>
      </c>
      <c r="AK141" s="37"/>
      <c r="AL141" s="37"/>
      <c r="AM141" s="37" t="s">
        <v>70</v>
      </c>
      <c r="AN141" s="1" t="s">
        <v>726</v>
      </c>
      <c r="AO141" s="1" t="s">
        <v>727</v>
      </c>
      <c r="AP141" s="56">
        <v>44806</v>
      </c>
      <c r="AQ141" s="1" t="s">
        <v>728</v>
      </c>
      <c r="AR141" s="1" t="s">
        <v>729</v>
      </c>
      <c r="AS141" s="56">
        <v>44813</v>
      </c>
      <c r="AT141" s="1" t="s">
        <v>730</v>
      </c>
      <c r="AU141" s="1" t="s">
        <v>731</v>
      </c>
      <c r="AV141" s="56">
        <v>44435</v>
      </c>
      <c r="AW141" s="1" t="s">
        <v>732</v>
      </c>
      <c r="AX141" s="1" t="s">
        <v>733</v>
      </c>
      <c r="AY141" s="56">
        <v>44663</v>
      </c>
      <c r="AZ141" s="1" t="s">
        <v>734</v>
      </c>
      <c r="BA141" s="1" t="s">
        <v>735</v>
      </c>
      <c r="BB141" s="56">
        <v>44504</v>
      </c>
      <c r="BC141" s="1"/>
      <c r="BD141" s="1"/>
      <c r="BE141" s="1"/>
      <c r="BF141" s="1"/>
      <c r="BG141" s="1"/>
      <c r="BH141" s="1"/>
      <c r="BI141" s="1"/>
      <c r="BJ141" s="1"/>
      <c r="BK141" s="1"/>
      <c r="BL141" s="1"/>
      <c r="BM141" s="1"/>
      <c r="BN141" s="42"/>
      <c r="BO141" s="45"/>
      <c r="BP141" s="46"/>
      <c r="BQ141" s="46"/>
      <c r="BR141" s="32" t="s">
        <v>736</v>
      </c>
    </row>
    <row r="142" spans="1:70" ht="126" x14ac:dyDescent="0.2">
      <c r="A142" s="9" t="s">
        <v>673</v>
      </c>
      <c r="B142" s="2" t="s">
        <v>737</v>
      </c>
      <c r="C142" s="11" t="s">
        <v>259</v>
      </c>
      <c r="D142" s="3" t="s">
        <v>76</v>
      </c>
      <c r="E142" s="2" t="s">
        <v>104</v>
      </c>
      <c r="F142" s="3" t="s">
        <v>63</v>
      </c>
      <c r="G142" s="2" t="s">
        <v>738</v>
      </c>
      <c r="H142" s="2" t="s">
        <v>739</v>
      </c>
      <c r="I142" s="1"/>
      <c r="J142" s="2" t="s">
        <v>207</v>
      </c>
      <c r="K142" s="1"/>
      <c r="L142" s="1"/>
      <c r="M142" s="1"/>
      <c r="N142" s="1"/>
      <c r="O142" s="1"/>
      <c r="P142" s="1"/>
      <c r="Q142" s="1"/>
      <c r="R142" s="1"/>
      <c r="S142" s="1"/>
      <c r="T142" s="1"/>
      <c r="U142" s="1"/>
      <c r="V142" s="1"/>
      <c r="W142" s="1"/>
      <c r="X142" s="1"/>
      <c r="Y142" s="1"/>
      <c r="Z142" s="1"/>
      <c r="AA142" s="1"/>
      <c r="AB142" s="1"/>
      <c r="AC142" s="1"/>
      <c r="AD142" s="1"/>
      <c r="AE142" s="1"/>
      <c r="AF142" s="50">
        <v>1</v>
      </c>
      <c r="AG142" s="35" t="s">
        <v>802</v>
      </c>
      <c r="AH142" s="51">
        <v>44896</v>
      </c>
      <c r="AI142" s="33" t="s">
        <v>803</v>
      </c>
      <c r="AJ142" s="33" t="s">
        <v>803</v>
      </c>
      <c r="AK142" s="37" t="s">
        <v>190</v>
      </c>
      <c r="AL142" s="37"/>
      <c r="AM142" s="37"/>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42"/>
      <c r="BO142" s="45"/>
      <c r="BP142" s="46"/>
      <c r="BQ142" s="46"/>
      <c r="BR142" s="32" t="s">
        <v>736</v>
      </c>
    </row>
    <row r="143" spans="1:70" ht="126" x14ac:dyDescent="0.2">
      <c r="A143" s="9" t="s">
        <v>673</v>
      </c>
      <c r="B143" s="2" t="s">
        <v>740</v>
      </c>
      <c r="C143" s="11" t="s">
        <v>259</v>
      </c>
      <c r="D143" s="3" t="s">
        <v>76</v>
      </c>
      <c r="E143" s="2" t="s">
        <v>62</v>
      </c>
      <c r="F143" s="3" t="s">
        <v>63</v>
      </c>
      <c r="G143" s="2" t="s">
        <v>711</v>
      </c>
      <c r="H143" s="1" t="s">
        <v>741</v>
      </c>
      <c r="I143" s="1"/>
      <c r="J143" s="2" t="s">
        <v>207</v>
      </c>
      <c r="K143" s="1"/>
      <c r="L143" s="1"/>
      <c r="M143" s="1"/>
      <c r="N143" s="1"/>
      <c r="O143" s="1"/>
      <c r="P143" s="1"/>
      <c r="Q143" s="1"/>
      <c r="R143" s="1"/>
      <c r="S143" s="1"/>
      <c r="T143" s="1"/>
      <c r="U143" s="1"/>
      <c r="V143" s="1"/>
      <c r="W143" s="1"/>
      <c r="X143" s="1"/>
      <c r="Y143" s="1"/>
      <c r="Z143" s="1"/>
      <c r="AA143" s="1"/>
      <c r="AB143" s="1"/>
      <c r="AC143" s="1"/>
      <c r="AD143" s="1"/>
      <c r="AE143" s="1"/>
      <c r="AF143" s="50">
        <v>0.3</v>
      </c>
      <c r="AG143" s="35" t="s">
        <v>672</v>
      </c>
      <c r="AH143" s="51">
        <v>44896</v>
      </c>
      <c r="AI143" s="33" t="s">
        <v>804</v>
      </c>
      <c r="AJ143" s="33" t="s">
        <v>804</v>
      </c>
      <c r="AK143" s="37" t="s">
        <v>190</v>
      </c>
      <c r="AL143" s="37"/>
      <c r="AM143" s="37"/>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42"/>
      <c r="BO143" s="45"/>
      <c r="BP143" s="46"/>
      <c r="BQ143" s="46"/>
    </row>
    <row r="144" spans="1:70" ht="42" x14ac:dyDescent="0.2">
      <c r="A144" s="9" t="s">
        <v>742</v>
      </c>
      <c r="B144" s="2" t="s">
        <v>743</v>
      </c>
      <c r="C144" s="6">
        <v>69</v>
      </c>
      <c r="D144" s="3" t="s">
        <v>76</v>
      </c>
      <c r="E144" s="2" t="s">
        <v>122</v>
      </c>
      <c r="F144" s="3" t="s">
        <v>77</v>
      </c>
      <c r="G144" s="2" t="s">
        <v>242</v>
      </c>
      <c r="H144" s="1"/>
      <c r="I144" s="1"/>
      <c r="J144" s="4" t="s">
        <v>65</v>
      </c>
      <c r="K144" s="1"/>
      <c r="L144" s="1"/>
      <c r="M144" s="1"/>
      <c r="N144" s="1"/>
      <c r="O144" s="1"/>
      <c r="P144" s="1"/>
      <c r="Q144" s="1"/>
      <c r="R144" s="1"/>
      <c r="S144" s="1"/>
      <c r="T144" s="1"/>
      <c r="U144" s="1"/>
      <c r="V144" s="1"/>
      <c r="W144" s="1"/>
      <c r="X144" s="1"/>
      <c r="Y144" s="1"/>
      <c r="Z144" s="1"/>
      <c r="AA144" s="1"/>
      <c r="AB144" s="1"/>
      <c r="AC144" s="1"/>
      <c r="AD144" s="1"/>
      <c r="AE144" s="1"/>
      <c r="AF144" s="50">
        <v>0</v>
      </c>
      <c r="AG144" s="35" t="s">
        <v>787</v>
      </c>
      <c r="AH144" s="51">
        <v>44896</v>
      </c>
      <c r="AI144" s="33"/>
      <c r="AJ144" s="33"/>
      <c r="AK144" s="37"/>
      <c r="AL144" s="37"/>
      <c r="AM144" s="37"/>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42"/>
      <c r="BO144" s="45"/>
      <c r="BP144" s="46"/>
      <c r="BQ144" s="46"/>
    </row>
    <row r="145" spans="1:69" ht="123.75" x14ac:dyDescent="0.2">
      <c r="A145" s="9" t="s">
        <v>742</v>
      </c>
      <c r="B145" s="3" t="s">
        <v>744</v>
      </c>
      <c r="C145" s="6">
        <v>77</v>
      </c>
      <c r="D145" s="3" t="s">
        <v>76</v>
      </c>
      <c r="E145" s="3" t="s">
        <v>249</v>
      </c>
      <c r="F145" s="3" t="s">
        <v>63</v>
      </c>
      <c r="G145" s="3" t="s">
        <v>376</v>
      </c>
      <c r="H145" s="3" t="s">
        <v>745</v>
      </c>
      <c r="I145" s="11"/>
      <c r="J145" s="3" t="s">
        <v>207</v>
      </c>
      <c r="K145" s="11"/>
      <c r="L145" s="11"/>
      <c r="M145" s="11"/>
      <c r="N145" s="11" t="s">
        <v>48</v>
      </c>
      <c r="O145" s="11"/>
      <c r="P145" s="11" t="s">
        <v>48</v>
      </c>
      <c r="Q145" s="11"/>
      <c r="R145" s="11" t="s">
        <v>48</v>
      </c>
      <c r="S145" s="11"/>
      <c r="T145" s="11" t="s">
        <v>48</v>
      </c>
      <c r="U145" s="11"/>
      <c r="V145" s="11" t="s">
        <v>48</v>
      </c>
      <c r="W145" s="11"/>
      <c r="X145" s="29">
        <v>1</v>
      </c>
      <c r="Y145" s="3" t="s">
        <v>746</v>
      </c>
      <c r="Z145" s="3" t="s">
        <v>747</v>
      </c>
      <c r="AA145" s="3" t="s">
        <v>748</v>
      </c>
      <c r="AB145" s="11"/>
      <c r="AC145" s="11"/>
      <c r="AD145" s="11"/>
      <c r="AE145" s="11"/>
      <c r="AF145" s="50">
        <v>1</v>
      </c>
      <c r="AG145" s="36" t="s">
        <v>82</v>
      </c>
      <c r="AH145" s="51">
        <v>44896</v>
      </c>
      <c r="AI145" s="37"/>
      <c r="AJ145" s="37"/>
      <c r="AK145" s="37"/>
      <c r="AL145" s="37"/>
      <c r="AM145" s="37"/>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43"/>
      <c r="BO145" s="48" t="str">
        <f t="shared" ref="BO145:BO146" si="6">IF(X145=100%,"Finalizado","Avance Parcial")</f>
        <v>Finalizado</v>
      </c>
      <c r="BP145" s="46"/>
      <c r="BQ145" s="46"/>
    </row>
    <row r="146" spans="1:69" ht="63" x14ac:dyDescent="0.2">
      <c r="A146" s="9" t="s">
        <v>742</v>
      </c>
      <c r="B146" s="2" t="s">
        <v>749</v>
      </c>
      <c r="C146" s="3" t="s">
        <v>750</v>
      </c>
      <c r="D146" s="3" t="s">
        <v>192</v>
      </c>
      <c r="E146" s="2" t="s">
        <v>249</v>
      </c>
      <c r="F146" s="3" t="s">
        <v>63</v>
      </c>
      <c r="G146" s="3" t="s">
        <v>376</v>
      </c>
      <c r="H146" s="2" t="s">
        <v>751</v>
      </c>
      <c r="I146" s="1"/>
      <c r="J146" s="4" t="s">
        <v>65</v>
      </c>
      <c r="K146" s="1"/>
      <c r="L146" s="1"/>
      <c r="M146" s="1"/>
      <c r="N146" s="1"/>
      <c r="O146" s="1"/>
      <c r="P146" s="1"/>
      <c r="Q146" s="1"/>
      <c r="R146" s="1"/>
      <c r="S146" s="1"/>
      <c r="T146" s="1"/>
      <c r="U146" s="1"/>
      <c r="V146" s="1"/>
      <c r="W146" s="1"/>
      <c r="X146" s="8">
        <v>1</v>
      </c>
      <c r="Y146" s="2" t="s">
        <v>752</v>
      </c>
      <c r="Z146" s="17" t="s">
        <v>747</v>
      </c>
      <c r="AA146" s="2" t="s">
        <v>753</v>
      </c>
      <c r="AB146" s="1"/>
      <c r="AC146" s="1"/>
      <c r="AD146" s="1"/>
      <c r="AE146" s="1"/>
      <c r="AF146" s="50">
        <v>1</v>
      </c>
      <c r="AG146" s="36" t="s">
        <v>82</v>
      </c>
      <c r="AH146" s="51">
        <v>44896</v>
      </c>
      <c r="AI146" s="33"/>
      <c r="AJ146" s="33"/>
      <c r="AK146" s="37"/>
      <c r="AL146" s="37"/>
      <c r="AM146" s="37"/>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42"/>
      <c r="BO146" s="48" t="str">
        <f t="shared" si="6"/>
        <v>Finalizado</v>
      </c>
      <c r="BP146" s="46"/>
      <c r="BQ146" s="46"/>
    </row>
    <row r="147" spans="1:69" ht="201" customHeight="1" x14ac:dyDescent="0.2">
      <c r="A147" s="9" t="s">
        <v>742</v>
      </c>
      <c r="B147" s="2" t="s">
        <v>754</v>
      </c>
      <c r="C147" s="6">
        <v>252</v>
      </c>
      <c r="D147" s="3" t="s">
        <v>76</v>
      </c>
      <c r="E147" s="2" t="s">
        <v>755</v>
      </c>
      <c r="F147" s="3" t="s">
        <v>77</v>
      </c>
      <c r="G147" s="2" t="s">
        <v>105</v>
      </c>
      <c r="H147" s="2" t="s">
        <v>756</v>
      </c>
      <c r="I147" s="1"/>
      <c r="J147" s="4" t="s">
        <v>65</v>
      </c>
      <c r="K147" s="1"/>
      <c r="L147" s="1"/>
      <c r="M147" s="1"/>
      <c r="N147" s="1"/>
      <c r="O147" s="1"/>
      <c r="P147" s="1"/>
      <c r="Q147" s="1"/>
      <c r="R147" s="1"/>
      <c r="S147" s="1"/>
      <c r="T147" s="1"/>
      <c r="U147" s="1"/>
      <c r="V147" s="1"/>
      <c r="W147" s="1"/>
      <c r="X147" s="1"/>
      <c r="Y147" s="1"/>
      <c r="Z147" s="1"/>
      <c r="AA147" s="1" t="s">
        <v>80</v>
      </c>
      <c r="AB147" s="1"/>
      <c r="AC147" s="1"/>
      <c r="AD147" s="1"/>
      <c r="AE147" s="1"/>
      <c r="AF147" s="50">
        <v>0.1</v>
      </c>
      <c r="AG147" s="35" t="s">
        <v>785</v>
      </c>
      <c r="AH147" s="51">
        <v>44896</v>
      </c>
      <c r="AI147" s="33" t="s">
        <v>799</v>
      </c>
      <c r="AJ147" s="33" t="s">
        <v>799</v>
      </c>
      <c r="AK147" s="37"/>
      <c r="AL147" s="37"/>
      <c r="AM147" s="37"/>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42"/>
      <c r="BO147" s="45"/>
      <c r="BP147" s="46"/>
      <c r="BQ147" s="46"/>
    </row>
    <row r="148" spans="1:69" ht="52.5" x14ac:dyDescent="0.2">
      <c r="A148" s="9" t="s">
        <v>742</v>
      </c>
      <c r="B148" s="2" t="s">
        <v>85</v>
      </c>
      <c r="C148" s="11" t="s">
        <v>259</v>
      </c>
      <c r="D148" s="3" t="s">
        <v>76</v>
      </c>
      <c r="E148" s="2" t="s">
        <v>122</v>
      </c>
      <c r="F148" s="3" t="s">
        <v>77</v>
      </c>
      <c r="G148" s="2" t="s">
        <v>105</v>
      </c>
      <c r="H148" s="2" t="s">
        <v>757</v>
      </c>
      <c r="I148" s="1"/>
      <c r="J148" s="2" t="s">
        <v>207</v>
      </c>
      <c r="K148" s="1"/>
      <c r="L148" s="1"/>
      <c r="M148" s="1"/>
      <c r="N148" s="1"/>
      <c r="O148" s="1"/>
      <c r="P148" s="1"/>
      <c r="Q148" s="1"/>
      <c r="R148" s="1" t="s">
        <v>758</v>
      </c>
      <c r="S148" s="1" t="s">
        <v>449</v>
      </c>
      <c r="T148" s="1" t="s">
        <v>759</v>
      </c>
      <c r="U148" s="1" t="s">
        <v>451</v>
      </c>
      <c r="V148" s="1" t="s">
        <v>760</v>
      </c>
      <c r="W148" s="1" t="s">
        <v>453</v>
      </c>
      <c r="X148" s="8">
        <v>2.4900000000000002</v>
      </c>
      <c r="Y148" s="2" t="s">
        <v>761</v>
      </c>
      <c r="Z148" s="17" t="s">
        <v>747</v>
      </c>
      <c r="AA148" s="2" t="s">
        <v>762</v>
      </c>
      <c r="AB148" s="1"/>
      <c r="AC148" s="1"/>
      <c r="AD148" s="1"/>
      <c r="AE148" s="1"/>
      <c r="AF148" s="50">
        <v>0</v>
      </c>
      <c r="AG148" s="35" t="s">
        <v>787</v>
      </c>
      <c r="AH148" s="51">
        <v>44896</v>
      </c>
      <c r="AI148" s="33"/>
      <c r="AJ148" s="33"/>
      <c r="AK148" s="37"/>
      <c r="AL148" s="37"/>
      <c r="AM148" s="37"/>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42"/>
      <c r="BO148" s="45"/>
      <c r="BP148" s="46"/>
      <c r="BQ148" s="46"/>
    </row>
    <row r="149" spans="1:69" ht="52.5" x14ac:dyDescent="0.2">
      <c r="A149" s="9" t="s">
        <v>763</v>
      </c>
      <c r="B149" s="2" t="s">
        <v>764</v>
      </c>
      <c r="C149" s="3" t="s">
        <v>765</v>
      </c>
      <c r="D149" s="3" t="s">
        <v>76</v>
      </c>
      <c r="E149" s="2" t="s">
        <v>249</v>
      </c>
      <c r="F149" s="3" t="s">
        <v>63</v>
      </c>
      <c r="G149" s="2" t="s">
        <v>432</v>
      </c>
      <c r="H149" s="2" t="s">
        <v>766</v>
      </c>
      <c r="I149" s="1"/>
      <c r="J149" s="2" t="s">
        <v>124</v>
      </c>
      <c r="K149" s="1"/>
      <c r="L149" s="1"/>
      <c r="M149" s="1"/>
      <c r="N149" s="1"/>
      <c r="O149" s="1"/>
      <c r="P149" s="1"/>
      <c r="Q149" s="1"/>
      <c r="R149" s="1"/>
      <c r="S149" s="1"/>
      <c r="T149" s="1"/>
      <c r="U149" s="1"/>
      <c r="V149" s="1"/>
      <c r="W149" s="1"/>
      <c r="X149" s="1"/>
      <c r="Y149" s="1"/>
      <c r="Z149" s="1"/>
      <c r="AA149" s="1"/>
      <c r="AB149" s="1"/>
      <c r="AC149" s="1"/>
      <c r="AD149" s="1"/>
      <c r="AE149" s="1"/>
      <c r="AF149" s="50">
        <v>0</v>
      </c>
      <c r="AG149" s="35" t="s">
        <v>787</v>
      </c>
      <c r="AH149" s="51">
        <v>44896</v>
      </c>
      <c r="AI149" s="33"/>
      <c r="AJ149" s="33"/>
      <c r="AK149" s="37"/>
      <c r="AL149" s="37"/>
      <c r="AM149" s="37"/>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42"/>
      <c r="BO149" s="45"/>
      <c r="BP149" s="46"/>
      <c r="BQ149" s="46"/>
    </row>
    <row r="150" spans="1:69" ht="94.5" x14ac:dyDescent="0.2">
      <c r="A150" s="9" t="s">
        <v>763</v>
      </c>
      <c r="B150" s="2" t="s">
        <v>767</v>
      </c>
      <c r="C150" s="6">
        <v>309</v>
      </c>
      <c r="D150" s="3" t="s">
        <v>76</v>
      </c>
      <c r="E150" s="2" t="s">
        <v>62</v>
      </c>
      <c r="F150" s="3" t="s">
        <v>77</v>
      </c>
      <c r="G150" s="3" t="s">
        <v>376</v>
      </c>
      <c r="H150" s="1"/>
      <c r="I150" s="1"/>
      <c r="J150" s="2" t="s">
        <v>207</v>
      </c>
      <c r="K150" s="1"/>
      <c r="L150" s="1"/>
      <c r="M150" s="1"/>
      <c r="N150" s="1"/>
      <c r="O150" s="1"/>
      <c r="P150" s="1"/>
      <c r="Q150" s="1"/>
      <c r="R150" s="8">
        <v>1</v>
      </c>
      <c r="S150" s="1"/>
      <c r="T150" s="1"/>
      <c r="U150" s="1"/>
      <c r="V150" s="1"/>
      <c r="W150" s="1"/>
      <c r="X150" s="8">
        <v>1</v>
      </c>
      <c r="Y150" s="1" t="s">
        <v>768</v>
      </c>
      <c r="Z150" s="1"/>
      <c r="AA150" s="1" t="s">
        <v>769</v>
      </c>
      <c r="AB150" s="1"/>
      <c r="AC150" s="1"/>
      <c r="AD150" s="1"/>
      <c r="AE150" s="1"/>
      <c r="AF150" s="50">
        <v>1</v>
      </c>
      <c r="AG150" s="36" t="s">
        <v>82</v>
      </c>
      <c r="AH150" s="51">
        <v>44896</v>
      </c>
      <c r="AI150" s="33"/>
      <c r="AJ150" s="33"/>
      <c r="AK150" s="37"/>
      <c r="AL150" s="37"/>
      <c r="AM150" s="37"/>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42"/>
      <c r="BO150" s="48" t="str">
        <f t="shared" ref="BO150:BO151" si="7">IF(X150=100%,"Finalizado","Avance Parcial")</f>
        <v>Finalizado</v>
      </c>
      <c r="BP150" s="46"/>
      <c r="BQ150" s="46"/>
    </row>
    <row r="151" spans="1:69" ht="73.5" x14ac:dyDescent="0.2">
      <c r="A151" s="9" t="s">
        <v>763</v>
      </c>
      <c r="B151" s="2" t="s">
        <v>770</v>
      </c>
      <c r="C151" s="3" t="s">
        <v>771</v>
      </c>
      <c r="D151" s="3" t="s">
        <v>76</v>
      </c>
      <c r="E151" s="2" t="s">
        <v>249</v>
      </c>
      <c r="F151" s="3" t="s">
        <v>77</v>
      </c>
      <c r="G151" s="3" t="s">
        <v>376</v>
      </c>
      <c r="H151" s="2" t="s">
        <v>772</v>
      </c>
      <c r="I151" s="1"/>
      <c r="J151" s="2" t="s">
        <v>207</v>
      </c>
      <c r="K151" s="1"/>
      <c r="L151" s="1"/>
      <c r="M151" s="1"/>
      <c r="N151" s="1"/>
      <c r="O151" s="1"/>
      <c r="P151" s="1"/>
      <c r="Q151" s="1"/>
      <c r="R151" s="1"/>
      <c r="S151" s="1"/>
      <c r="T151" s="1"/>
      <c r="U151" s="1"/>
      <c r="V151" s="1"/>
      <c r="W151" s="1"/>
      <c r="X151" s="8">
        <v>1</v>
      </c>
      <c r="Y151" s="2" t="s">
        <v>646</v>
      </c>
      <c r="Z151" s="1"/>
      <c r="AA151" s="2" t="s">
        <v>647</v>
      </c>
      <c r="AB151" s="1"/>
      <c r="AC151" s="1"/>
      <c r="AD151" s="1"/>
      <c r="AE151" s="1"/>
      <c r="AF151" s="50">
        <v>1</v>
      </c>
      <c r="AG151" s="36" t="s">
        <v>82</v>
      </c>
      <c r="AH151" s="51">
        <v>44896</v>
      </c>
      <c r="AI151" s="33"/>
      <c r="AJ151" s="33"/>
      <c r="AK151" s="37"/>
      <c r="AL151" s="37"/>
      <c r="AM151" s="37"/>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42"/>
      <c r="BO151" s="48" t="str">
        <f t="shared" si="7"/>
        <v>Finalizado</v>
      </c>
      <c r="BP151" s="46"/>
      <c r="BQ151" s="46"/>
    </row>
    <row r="152" spans="1:69" ht="42" x14ac:dyDescent="0.2">
      <c r="A152" s="9" t="s">
        <v>763</v>
      </c>
      <c r="B152" s="2" t="s">
        <v>773</v>
      </c>
      <c r="C152" s="11" t="s">
        <v>259</v>
      </c>
      <c r="D152" s="3" t="s">
        <v>76</v>
      </c>
      <c r="E152" s="2" t="s">
        <v>122</v>
      </c>
      <c r="F152" s="3" t="s">
        <v>77</v>
      </c>
      <c r="G152" s="2" t="s">
        <v>774</v>
      </c>
      <c r="H152" s="1"/>
      <c r="I152" s="1"/>
      <c r="J152" s="2" t="s">
        <v>207</v>
      </c>
      <c r="K152" s="1"/>
      <c r="L152" s="1"/>
      <c r="M152" s="1"/>
      <c r="N152" s="1"/>
      <c r="O152" s="1"/>
      <c r="P152" s="1"/>
      <c r="Q152" s="1"/>
      <c r="R152" s="8">
        <v>0.83</v>
      </c>
      <c r="S152" s="5">
        <v>2016</v>
      </c>
      <c r="T152" s="1"/>
      <c r="U152" s="1"/>
      <c r="V152" s="1"/>
      <c r="W152" s="1"/>
      <c r="X152" s="8">
        <v>0.83</v>
      </c>
      <c r="Y152" s="2" t="s">
        <v>775</v>
      </c>
      <c r="Z152" s="7">
        <v>2016</v>
      </c>
      <c r="AA152" s="2" t="s">
        <v>776</v>
      </c>
      <c r="AB152" s="1"/>
      <c r="AC152" s="1"/>
      <c r="AD152" s="1"/>
      <c r="AE152" s="1"/>
      <c r="AF152" s="50">
        <v>1</v>
      </c>
      <c r="AG152" s="36" t="s">
        <v>82</v>
      </c>
      <c r="AH152" s="51">
        <v>44896</v>
      </c>
      <c r="AI152" s="33"/>
      <c r="AJ152" s="33"/>
      <c r="AK152" s="37"/>
      <c r="AL152" s="37"/>
      <c r="AM152" s="37"/>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42"/>
      <c r="BO152" s="45"/>
      <c r="BP152" s="46"/>
      <c r="BQ152" s="46"/>
    </row>
  </sheetData>
  <autoFilter ref="A3:BR152" xr:uid="{00000000-0001-0000-0000-000000000000}"/>
  <mergeCells count="57">
    <mergeCell ref="A1:I1"/>
    <mergeCell ref="K1:BN1"/>
    <mergeCell ref="A2:A3"/>
    <mergeCell ref="B2:B3"/>
    <mergeCell ref="C2:C3"/>
    <mergeCell ref="D2:D3"/>
    <mergeCell ref="E2:E3"/>
    <mergeCell ref="F2:F3"/>
    <mergeCell ref="G2:G3"/>
    <mergeCell ref="H2:H3"/>
    <mergeCell ref="I2:I3"/>
    <mergeCell ref="J2:J3"/>
    <mergeCell ref="K2:L2"/>
    <mergeCell ref="N2:O2"/>
    <mergeCell ref="P2:Q2"/>
    <mergeCell ref="R2:S2"/>
    <mergeCell ref="T2:U2"/>
    <mergeCell ref="V2:W2"/>
    <mergeCell ref="X2:X3"/>
    <mergeCell ref="Y2:Y3"/>
    <mergeCell ref="AA2:AA3"/>
    <mergeCell ref="AC2:AE2"/>
    <mergeCell ref="AN2:AN3"/>
    <mergeCell ref="AO2:AO3"/>
    <mergeCell ref="AP2:AP3"/>
    <mergeCell ref="AQ2:AQ3"/>
    <mergeCell ref="AF2:AF3"/>
    <mergeCell ref="AG2:AG3"/>
    <mergeCell ref="AI2:AI3"/>
    <mergeCell ref="AK2:AM2"/>
    <mergeCell ref="AB66:AD66"/>
    <mergeCell ref="AR132:AS132"/>
    <mergeCell ref="BG2:BG3"/>
    <mergeCell ref="BH2:BH3"/>
    <mergeCell ref="BI2:BI3"/>
    <mergeCell ref="BB2:BB3"/>
    <mergeCell ref="BC2:BC3"/>
    <mergeCell ref="BD2:BD3"/>
    <mergeCell ref="BE2:BE3"/>
    <mergeCell ref="BF2:BF3"/>
    <mergeCell ref="AW2:AW3"/>
    <mergeCell ref="AX2:AX3"/>
    <mergeCell ref="AY2:AY3"/>
    <mergeCell ref="AZ2:AZ3"/>
    <mergeCell ref="BA2:BA3"/>
    <mergeCell ref="AR2:AR3"/>
    <mergeCell ref="AR134:BN134"/>
    <mergeCell ref="AR135:BN135"/>
    <mergeCell ref="BL2:BL3"/>
    <mergeCell ref="BM2:BM3"/>
    <mergeCell ref="BN2:BN3"/>
    <mergeCell ref="BJ2:BJ3"/>
    <mergeCell ref="BK2:BK3"/>
    <mergeCell ref="AS2:AS3"/>
    <mergeCell ref="AT2:AT3"/>
    <mergeCell ref="AU2:AU3"/>
    <mergeCell ref="AV2:AV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697F-F998-44E4-B86F-9A1A411A1AD9}">
  <dimension ref="A1:C122"/>
  <sheetViews>
    <sheetView zoomScale="132" workbookViewId="0">
      <selection activeCell="A13" sqref="A13"/>
    </sheetView>
  </sheetViews>
  <sheetFormatPr baseColWidth="10" defaultColWidth="12" defaultRowHeight="12.75" x14ac:dyDescent="0.2"/>
  <sheetData>
    <row r="1" spans="1:2" ht="25.5" x14ac:dyDescent="0.2">
      <c r="A1" s="64" t="s">
        <v>777</v>
      </c>
      <c r="B1" s="64" t="s">
        <v>778</v>
      </c>
    </row>
    <row r="2" spans="1:2" x14ac:dyDescent="0.2">
      <c r="A2" t="str">
        <f>+'Table 1'!A4</f>
        <v>Amenazas y riesgos</v>
      </c>
      <c r="B2" s="63">
        <f>AVERAGE('Table 1'!AF4:AF31)</f>
        <v>0.29285714285714282</v>
      </c>
    </row>
    <row r="3" spans="1:2" x14ac:dyDescent="0.2">
      <c r="A3" t="s">
        <v>213</v>
      </c>
      <c r="B3" s="63">
        <f>AVERAGE('Table 1'!AF32:AF44)</f>
        <v>0.32307692307692309</v>
      </c>
    </row>
    <row r="4" spans="1:2" x14ac:dyDescent="0.2">
      <c r="A4" t="s">
        <v>325</v>
      </c>
      <c r="B4" s="63">
        <f>AVERAGE('Table 1'!AF45:AF49)</f>
        <v>0.6</v>
      </c>
    </row>
    <row r="5" spans="1:2" x14ac:dyDescent="0.2">
      <c r="A5" t="s">
        <v>347</v>
      </c>
      <c r="B5" s="63">
        <f>AVERAGE('Table 1'!AF50:AF65)</f>
        <v>0.46562499999999996</v>
      </c>
    </row>
    <row r="6" spans="1:2" x14ac:dyDescent="0.2">
      <c r="A6" t="s">
        <v>763</v>
      </c>
      <c r="B6" s="63">
        <f>AVERAGE('Table 1'!AF149:AF152)</f>
        <v>0.75</v>
      </c>
    </row>
    <row r="7" spans="1:2" x14ac:dyDescent="0.2">
      <c r="A7" t="s">
        <v>430</v>
      </c>
      <c r="B7" s="63">
        <f>AVERAGE('Table 1'!AF66:AF70)</f>
        <v>0.2</v>
      </c>
    </row>
    <row r="8" spans="1:2" x14ac:dyDescent="0.2">
      <c r="A8" t="s">
        <v>458</v>
      </c>
      <c r="B8" s="63">
        <f>AVERAGE('Table 1'!AF71:AF98)</f>
        <v>0.25714285714285712</v>
      </c>
    </row>
    <row r="9" spans="1:2" x14ac:dyDescent="0.2">
      <c r="A9" t="s">
        <v>576</v>
      </c>
      <c r="B9" s="63">
        <f>AVERAGE('Table 1'!AF99:AF127)</f>
        <v>0.30862068965517248</v>
      </c>
    </row>
    <row r="10" spans="1:2" x14ac:dyDescent="0.2">
      <c r="A10" t="s">
        <v>673</v>
      </c>
      <c r="B10" s="63">
        <f>AVERAGE('Table 1'!AF128:AF143)</f>
        <v>0.3125</v>
      </c>
    </row>
    <row r="11" spans="1:2" x14ac:dyDescent="0.2">
      <c r="A11" t="s">
        <v>742</v>
      </c>
      <c r="B11" s="63">
        <f>AVERAGE('Table 1'!AF144:AF148)</f>
        <v>0.42000000000000004</v>
      </c>
    </row>
    <row r="13" spans="1:2" ht="25.5" x14ac:dyDescent="0.2">
      <c r="A13" s="98" t="s">
        <v>805</v>
      </c>
      <c r="B13" s="63">
        <f>AVERAGE(B2:B11)</f>
        <v>0.39298226127320957</v>
      </c>
    </row>
    <row r="20" spans="1:3" x14ac:dyDescent="0.2">
      <c r="A20" s="94" t="s">
        <v>797</v>
      </c>
      <c r="B20" t="s">
        <v>59</v>
      </c>
      <c r="C20">
        <f>COUNTA('Table 1'!AF4:AF31)</f>
        <v>28</v>
      </c>
    </row>
    <row r="21" spans="1:3" x14ac:dyDescent="0.2">
      <c r="A21" s="96">
        <v>1</v>
      </c>
      <c r="B21" s="95">
        <f>+C21/$C$20</f>
        <v>0.25</v>
      </c>
      <c r="C21">
        <f>COUNTIF('Table 1'!AF4:AF31,"100%")</f>
        <v>7</v>
      </c>
    </row>
    <row r="22" spans="1:3" x14ac:dyDescent="0.2">
      <c r="A22" s="97" t="s">
        <v>795</v>
      </c>
      <c r="B22" s="95">
        <f>+C22/$C$20</f>
        <v>7.1428571428571425E-2</v>
      </c>
      <c r="C22">
        <v>2</v>
      </c>
    </row>
    <row r="23" spans="1:3" x14ac:dyDescent="0.2">
      <c r="A23" s="94" t="s">
        <v>796</v>
      </c>
      <c r="B23" s="95">
        <f>+C23/$C$20</f>
        <v>3.5714285714285712E-2</v>
      </c>
      <c r="C23">
        <v>1</v>
      </c>
    </row>
    <row r="24" spans="1:3" x14ac:dyDescent="0.2">
      <c r="A24" s="63">
        <v>0</v>
      </c>
      <c r="B24" s="95">
        <f>+C24/$C$20</f>
        <v>0.6428571428571429</v>
      </c>
      <c r="C24">
        <v>18</v>
      </c>
    </row>
    <row r="33" spans="1:3" x14ac:dyDescent="0.2">
      <c r="A33" s="94" t="s">
        <v>797</v>
      </c>
      <c r="B33" t="s">
        <v>213</v>
      </c>
      <c r="C33">
        <f>COUNTIF('Table 1'!A32:A44,"Equipamientos colectivos")</f>
        <v>13</v>
      </c>
    </row>
    <row r="34" spans="1:3" x14ac:dyDescent="0.2">
      <c r="A34" s="96">
        <v>1</v>
      </c>
      <c r="B34" s="95">
        <f>+C34/$C$33</f>
        <v>0.23076923076923078</v>
      </c>
      <c r="C34">
        <v>3</v>
      </c>
    </row>
    <row r="35" spans="1:3" x14ac:dyDescent="0.2">
      <c r="A35" s="97" t="s">
        <v>795</v>
      </c>
      <c r="B35" s="95">
        <f t="shared" ref="B35:B37" si="0">+C35/$C$33</f>
        <v>0.15384615384615385</v>
      </c>
      <c r="C35">
        <v>2</v>
      </c>
    </row>
    <row r="36" spans="1:3" x14ac:dyDescent="0.2">
      <c r="A36" s="94" t="s">
        <v>796</v>
      </c>
      <c r="B36" s="95">
        <f t="shared" si="0"/>
        <v>7.6923076923076927E-2</v>
      </c>
      <c r="C36">
        <v>1</v>
      </c>
    </row>
    <row r="37" spans="1:3" x14ac:dyDescent="0.2">
      <c r="A37" s="63">
        <v>0</v>
      </c>
      <c r="B37" s="95">
        <f t="shared" si="0"/>
        <v>0.53846153846153844</v>
      </c>
      <c r="C37">
        <v>7</v>
      </c>
    </row>
    <row r="44" spans="1:3" x14ac:dyDescent="0.2">
      <c r="A44" s="94" t="s">
        <v>797</v>
      </c>
      <c r="B44" s="94" t="s">
        <v>798</v>
      </c>
      <c r="C44">
        <v>5</v>
      </c>
    </row>
    <row r="45" spans="1:3" x14ac:dyDescent="0.2">
      <c r="A45" s="96">
        <v>1</v>
      </c>
      <c r="B45" s="95">
        <f>+C45/$C$44</f>
        <v>0.6</v>
      </c>
      <c r="C45">
        <v>3</v>
      </c>
    </row>
    <row r="46" spans="1:3" x14ac:dyDescent="0.2">
      <c r="A46" s="97" t="s">
        <v>795</v>
      </c>
      <c r="B46" s="95">
        <f t="shared" ref="B46:B48" si="1">+C46/$C$44</f>
        <v>0</v>
      </c>
      <c r="C46">
        <v>0</v>
      </c>
    </row>
    <row r="47" spans="1:3" x14ac:dyDescent="0.2">
      <c r="A47" s="94" t="s">
        <v>796</v>
      </c>
      <c r="B47" s="95">
        <f t="shared" si="1"/>
        <v>0</v>
      </c>
      <c r="C47">
        <v>0</v>
      </c>
    </row>
    <row r="48" spans="1:3" x14ac:dyDescent="0.2">
      <c r="A48" s="63">
        <v>0</v>
      </c>
      <c r="B48" s="95">
        <f t="shared" si="1"/>
        <v>0.4</v>
      </c>
      <c r="C48">
        <v>2</v>
      </c>
    </row>
    <row r="56" spans="1:3" x14ac:dyDescent="0.2">
      <c r="A56" s="94" t="s">
        <v>797</v>
      </c>
      <c r="B56" s="94" t="s">
        <v>347</v>
      </c>
      <c r="C56">
        <v>16</v>
      </c>
    </row>
    <row r="57" spans="1:3" x14ac:dyDescent="0.2">
      <c r="A57" s="96">
        <v>1</v>
      </c>
      <c r="B57" s="95">
        <f>+C57/$C$56</f>
        <v>0.4375</v>
      </c>
      <c r="C57">
        <v>7</v>
      </c>
    </row>
    <row r="58" spans="1:3" x14ac:dyDescent="0.2">
      <c r="A58" s="97" t="s">
        <v>795</v>
      </c>
      <c r="B58" s="95">
        <f t="shared" ref="B58:B60" si="2">+C58/$C$56</f>
        <v>0.125</v>
      </c>
      <c r="C58">
        <v>2</v>
      </c>
    </row>
    <row r="59" spans="1:3" x14ac:dyDescent="0.2">
      <c r="A59" s="94" t="s">
        <v>796</v>
      </c>
      <c r="B59" s="95">
        <f t="shared" si="2"/>
        <v>0</v>
      </c>
      <c r="C59">
        <v>0</v>
      </c>
    </row>
    <row r="60" spans="1:3" x14ac:dyDescent="0.2">
      <c r="A60" s="63">
        <v>0</v>
      </c>
      <c r="B60" s="95">
        <f t="shared" si="2"/>
        <v>0.4375</v>
      </c>
      <c r="C60">
        <v>7</v>
      </c>
    </row>
    <row r="66" spans="1:3" x14ac:dyDescent="0.2">
      <c r="A66" s="94" t="s">
        <v>797</v>
      </c>
      <c r="B66" s="94" t="s">
        <v>430</v>
      </c>
      <c r="C66">
        <v>5</v>
      </c>
    </row>
    <row r="67" spans="1:3" x14ac:dyDescent="0.2">
      <c r="A67" s="96">
        <v>1</v>
      </c>
      <c r="B67" s="95">
        <f>+C67/$C$66</f>
        <v>0.2</v>
      </c>
      <c r="C67">
        <v>1</v>
      </c>
    </row>
    <row r="68" spans="1:3" x14ac:dyDescent="0.2">
      <c r="A68" s="97" t="s">
        <v>795</v>
      </c>
      <c r="B68" s="95">
        <f t="shared" ref="B68:B70" si="3">+C68/$C$66</f>
        <v>0</v>
      </c>
      <c r="C68">
        <v>0</v>
      </c>
    </row>
    <row r="69" spans="1:3" x14ac:dyDescent="0.2">
      <c r="A69" s="94" t="s">
        <v>796</v>
      </c>
      <c r="B69" s="95">
        <f t="shared" si="3"/>
        <v>0</v>
      </c>
      <c r="C69">
        <v>0</v>
      </c>
    </row>
    <row r="70" spans="1:3" x14ac:dyDescent="0.2">
      <c r="A70" s="63">
        <v>0</v>
      </c>
      <c r="B70" s="95">
        <f t="shared" si="3"/>
        <v>0.8</v>
      </c>
      <c r="C70">
        <v>4</v>
      </c>
    </row>
    <row r="78" spans="1:3" x14ac:dyDescent="0.2">
      <c r="A78" s="94" t="s">
        <v>797</v>
      </c>
      <c r="B78" s="94" t="s">
        <v>763</v>
      </c>
      <c r="C78">
        <v>4</v>
      </c>
    </row>
    <row r="79" spans="1:3" x14ac:dyDescent="0.2">
      <c r="A79" s="96">
        <v>1</v>
      </c>
      <c r="B79" s="95">
        <f>+C79/$C$78</f>
        <v>0.75</v>
      </c>
      <c r="C79">
        <v>3</v>
      </c>
    </row>
    <row r="80" spans="1:3" x14ac:dyDescent="0.2">
      <c r="A80" s="97" t="s">
        <v>795</v>
      </c>
      <c r="B80" s="95">
        <f t="shared" ref="B80:B81" si="4">+C80/$C$78</f>
        <v>0</v>
      </c>
      <c r="C80">
        <v>0</v>
      </c>
    </row>
    <row r="81" spans="1:3" x14ac:dyDescent="0.2">
      <c r="A81" s="94" t="s">
        <v>796</v>
      </c>
      <c r="B81" s="95">
        <f t="shared" si="4"/>
        <v>0</v>
      </c>
      <c r="C81">
        <v>0</v>
      </c>
    </row>
    <row r="82" spans="1:3" x14ac:dyDescent="0.2">
      <c r="A82" s="63">
        <v>0</v>
      </c>
      <c r="B82" s="95">
        <f>+C82/$C$78</f>
        <v>0.25</v>
      </c>
      <c r="C82">
        <v>1</v>
      </c>
    </row>
    <row r="88" spans="1:3" x14ac:dyDescent="0.2">
      <c r="A88" s="94" t="s">
        <v>797</v>
      </c>
      <c r="B88" t="s">
        <v>458</v>
      </c>
      <c r="C88">
        <v>28</v>
      </c>
    </row>
    <row r="89" spans="1:3" x14ac:dyDescent="0.2">
      <c r="A89" s="96">
        <v>1</v>
      </c>
      <c r="B89" s="95">
        <f>+C89/$C$88</f>
        <v>0.14285714285714285</v>
      </c>
      <c r="C89">
        <v>4</v>
      </c>
    </row>
    <row r="90" spans="1:3" x14ac:dyDescent="0.2">
      <c r="A90" s="97" t="s">
        <v>795</v>
      </c>
      <c r="B90" s="95">
        <f>+C90/$C$88</f>
        <v>0.21428571428571427</v>
      </c>
      <c r="C90">
        <v>6</v>
      </c>
    </row>
    <row r="91" spans="1:3" x14ac:dyDescent="0.2">
      <c r="A91" s="94" t="s">
        <v>796</v>
      </c>
      <c r="B91" s="95">
        <f>+C91/$C$88</f>
        <v>7.1428571428571425E-2</v>
      </c>
      <c r="C91">
        <v>2</v>
      </c>
    </row>
    <row r="92" spans="1:3" x14ac:dyDescent="0.2">
      <c r="A92" s="63">
        <v>0</v>
      </c>
      <c r="B92" s="95">
        <f>+C92/$C$88</f>
        <v>0.5714285714285714</v>
      </c>
      <c r="C92">
        <v>16</v>
      </c>
    </row>
    <row r="93" spans="1:3" x14ac:dyDescent="0.2">
      <c r="A93" s="63"/>
      <c r="B93" s="95"/>
    </row>
    <row r="94" spans="1:3" x14ac:dyDescent="0.2">
      <c r="A94" s="63"/>
      <c r="B94" s="95"/>
    </row>
    <row r="95" spans="1:3" x14ac:dyDescent="0.2">
      <c r="A95" s="63"/>
      <c r="B95" s="95"/>
    </row>
    <row r="96" spans="1:3" x14ac:dyDescent="0.2">
      <c r="A96" s="63"/>
      <c r="B96" s="95"/>
    </row>
    <row r="98" spans="1:3" x14ac:dyDescent="0.2">
      <c r="A98" s="94" t="s">
        <v>797</v>
      </c>
      <c r="B98" s="94" t="s">
        <v>800</v>
      </c>
      <c r="C98">
        <v>29</v>
      </c>
    </row>
    <row r="99" spans="1:3" x14ac:dyDescent="0.2">
      <c r="A99" s="96">
        <v>1</v>
      </c>
      <c r="B99" s="95">
        <f>+C99/$C$98</f>
        <v>0.27586206896551724</v>
      </c>
      <c r="C99">
        <v>8</v>
      </c>
    </row>
    <row r="100" spans="1:3" x14ac:dyDescent="0.2">
      <c r="A100" s="97" t="s">
        <v>795</v>
      </c>
      <c r="B100" s="95">
        <f t="shared" ref="B100:B102" si="5">+C100/$C$98</f>
        <v>3.4482758620689655E-2</v>
      </c>
      <c r="C100">
        <v>1</v>
      </c>
    </row>
    <row r="101" spans="1:3" x14ac:dyDescent="0.2">
      <c r="A101" s="94" t="s">
        <v>796</v>
      </c>
      <c r="B101" s="95">
        <f t="shared" si="5"/>
        <v>3.4482758620689655E-2</v>
      </c>
      <c r="C101">
        <v>1</v>
      </c>
    </row>
    <row r="102" spans="1:3" x14ac:dyDescent="0.2">
      <c r="A102" s="63">
        <v>0</v>
      </c>
      <c r="B102" s="95">
        <f t="shared" si="5"/>
        <v>0.65517241379310343</v>
      </c>
      <c r="C102">
        <v>19</v>
      </c>
    </row>
    <row r="108" spans="1:3" x14ac:dyDescent="0.2">
      <c r="A108" s="94" t="s">
        <v>797</v>
      </c>
      <c r="B108" s="94" t="s">
        <v>673</v>
      </c>
      <c r="C108">
        <v>16</v>
      </c>
    </row>
    <row r="109" spans="1:3" x14ac:dyDescent="0.2">
      <c r="A109" s="96">
        <v>1</v>
      </c>
      <c r="B109" s="95">
        <f>+C109/$C$108</f>
        <v>0.1875</v>
      </c>
      <c r="C109">
        <v>3</v>
      </c>
    </row>
    <row r="110" spans="1:3" x14ac:dyDescent="0.2">
      <c r="A110" s="97" t="s">
        <v>795</v>
      </c>
      <c r="B110" s="95">
        <f t="shared" ref="B110:B112" si="6">+C110/$C$108</f>
        <v>0.125</v>
      </c>
      <c r="C110">
        <v>2</v>
      </c>
    </row>
    <row r="111" spans="1:3" x14ac:dyDescent="0.2">
      <c r="A111" s="94" t="s">
        <v>796</v>
      </c>
      <c r="B111" s="95">
        <f t="shared" si="6"/>
        <v>0.125</v>
      </c>
      <c r="C111">
        <v>2</v>
      </c>
    </row>
    <row r="112" spans="1:3" x14ac:dyDescent="0.2">
      <c r="A112" s="63">
        <v>0</v>
      </c>
      <c r="B112" s="95">
        <f t="shared" si="6"/>
        <v>0.5625</v>
      </c>
      <c r="C112">
        <v>9</v>
      </c>
    </row>
    <row r="118" spans="1:3" x14ac:dyDescent="0.2">
      <c r="A118" s="94" t="s">
        <v>797</v>
      </c>
      <c r="B118" t="s">
        <v>742</v>
      </c>
      <c r="C118">
        <v>5</v>
      </c>
    </row>
    <row r="119" spans="1:3" x14ac:dyDescent="0.2">
      <c r="A119" s="96">
        <v>1</v>
      </c>
      <c r="B119" s="95">
        <f>+C119/$C$118</f>
        <v>0.4</v>
      </c>
      <c r="C119">
        <v>2</v>
      </c>
    </row>
    <row r="120" spans="1:3" x14ac:dyDescent="0.2">
      <c r="A120" s="97" t="s">
        <v>795</v>
      </c>
      <c r="B120" s="95">
        <f>+C120/$C$118</f>
        <v>0.2</v>
      </c>
      <c r="C120">
        <v>1</v>
      </c>
    </row>
    <row r="121" spans="1:3" x14ac:dyDescent="0.2">
      <c r="A121" s="94" t="s">
        <v>796</v>
      </c>
      <c r="B121" s="95">
        <f>+C121/$C$118</f>
        <v>0</v>
      </c>
      <c r="C121">
        <v>0</v>
      </c>
    </row>
    <row r="122" spans="1:3" x14ac:dyDescent="0.2">
      <c r="A122" s="63">
        <v>0</v>
      </c>
      <c r="B122" s="95">
        <f>+C122/$C$118</f>
        <v>0.4</v>
      </c>
      <c r="C122">
        <v>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Table 1</vt:lpstr>
      <vt:lpstr>Balance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5. Indicadores Seguimiento Proyectos.xlsx</dc:title>
  <dc:subject/>
  <dc:creator>joans</dc:creator>
  <cp:keywords/>
  <dc:description/>
  <cp:lastModifiedBy>Miguel Vargas</cp:lastModifiedBy>
  <cp:revision/>
  <dcterms:created xsi:type="dcterms:W3CDTF">2022-10-13T21:21:06Z</dcterms:created>
  <dcterms:modified xsi:type="dcterms:W3CDTF">2022-12-27T02:31:35Z</dcterms:modified>
  <cp:category/>
  <cp:contentStatus/>
</cp:coreProperties>
</file>