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neyg3\Desktop\Jefferson\CONJUNTOS DE DATOS 2022\Conjuntos de datos 2022\DATOS ABIERTOS DEPURADOS\Dirección de Contratación Pública\"/>
    </mc:Choice>
  </mc:AlternateContent>
  <xr:revisionPtr revIDLastSave="0" documentId="13_ncr:1_{9CE3BDAD-E777-41E1-831E-FE6DF88082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CESOS 2022" sheetId="1" r:id="rId1"/>
  </sheets>
  <definedNames>
    <definedName name="_xlnm._FilterDatabase" localSheetId="0" hidden="1">'PROCESOS 2022'!$A$1:$I$30</definedName>
    <definedName name="Z_81F8B823_686A_447F_B016_A68041E9AB7A_.wvu.FilterData" localSheetId="0" hidden="1">'PROCESOS 2022'!$A$1:$H$30</definedName>
  </definedNames>
  <calcPr calcId="181029"/>
  <customWorkbookViews>
    <customWorkbookView name="Filtro 1" guid="{81F8B823-686A-447F-B016-A68041E9AB7A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ik4Y/kEHSXMy3hKIalAT9PTPltPQ=="/>
    </ext>
  </extLst>
</workbook>
</file>

<file path=xl/calcChain.xml><?xml version="1.0" encoding="utf-8"?>
<calcChain xmlns="http://schemas.openxmlformats.org/spreadsheetml/2006/main">
  <c r="G27" i="1" l="1"/>
  <c r="G23" i="1"/>
  <c r="G20" i="1"/>
  <c r="G19" i="1"/>
  <c r="G15" i="1"/>
  <c r="G13" i="1"/>
  <c r="G9" i="1"/>
  <c r="G5" i="1"/>
  <c r="G4" i="1"/>
  <c r="G3" i="1"/>
</calcChain>
</file>

<file path=xl/sharedStrings.xml><?xml version="1.0" encoding="utf-8"?>
<sst xmlns="http://schemas.openxmlformats.org/spreadsheetml/2006/main" count="176" uniqueCount="104">
  <si>
    <t>NUMERO DE PROCESO</t>
  </si>
  <si>
    <t>MODALIDAD DE SELECCIÓN</t>
  </si>
  <si>
    <t>ABOGADO</t>
  </si>
  <si>
    <t>FINANCIERO</t>
  </si>
  <si>
    <t>FECHA</t>
  </si>
  <si>
    <t>PLAZO DE EJECUCIÓN</t>
  </si>
  <si>
    <t>OBJETO DEL CONTRATO</t>
  </si>
  <si>
    <t>LINK SECOP II</t>
  </si>
  <si>
    <t>001</t>
  </si>
  <si>
    <t>https://community.secop.gov.co/Public/Tendering/OpportunityDetail/Index?noticeUID=CO1.NTC.2651543&amp;isFromPublicArea=True&amp;isModal=False</t>
  </si>
  <si>
    <t>002</t>
  </si>
  <si>
    <t>Licitación Pública</t>
  </si>
  <si>
    <t>https://community.secop.gov.co/Public/Tendering/OpportunityDetail/Index?noticeUID=CO1.NTC.2733889&amp;isFromPublicArea=True&amp;isModal=False</t>
  </si>
  <si>
    <t>003</t>
  </si>
  <si>
    <t>Concurso de Méritos Abierto</t>
  </si>
  <si>
    <t>https://community.secop.gov.co/Public/Tendering/OpportunityDetail/Index?noticeUID=CO1.NTC.2826948&amp;isFromPublicArea=True&amp;isModal=False</t>
  </si>
  <si>
    <t>004</t>
  </si>
  <si>
    <t>https://community.secop.gov.co/Public/Tendering/OpportunityDetail/Index?noticeUID=CO1.NTC.2830955&amp;isFromPublicArea=True&amp;isModal=False</t>
  </si>
  <si>
    <t>005</t>
  </si>
  <si>
    <t>Mínima cuantía</t>
  </si>
  <si>
    <t>https://community.secop.gov.co/Public/Tendering/OpportunityDetail/Index?noticeUID=CO1.NTC.2802808&amp;isFromPublicArea=True&amp;isModal=False</t>
  </si>
  <si>
    <t>006</t>
  </si>
  <si>
    <t>https://community.secop.gov.co/Public/Tendering/OpportunityDetail/Index?noticeUID=CO1.NTC.2829943&amp;isFromPublicArea=True&amp;isModal=False</t>
  </si>
  <si>
    <t>007</t>
  </si>
  <si>
    <t>https://community.secop.gov.co/Public/Tendering/OpportunityDetail/Index?noticeUID=CO1.NTC.2835629&amp;isFromPublicArea=True&amp;isModal=False</t>
  </si>
  <si>
    <t>008</t>
  </si>
  <si>
    <t>https://community.secop.gov.co/Public/Tendering/OpportunityDetail/Index?noticeUID=CO1.NTC.2861231&amp;isFromPublicArea=True&amp;isModal=False</t>
  </si>
  <si>
    <t>009</t>
  </si>
  <si>
    <t>65.000.000</t>
  </si>
  <si>
    <t>https://community.secop.gov.co/Public/Tendering/OpportunityDetail/Index?noticeUID=CO1.NTC.2835830&amp;isFromPublicArea=True&amp;isModal=False</t>
  </si>
  <si>
    <t>010</t>
  </si>
  <si>
    <t>35.000.000</t>
  </si>
  <si>
    <t>https://community.secop.gov.co/Public/Tendering/OpportunityDetail/Index?noticeUID=CO1.NTC.2839304&amp;isFromPublicArea=True&amp;isModal=False</t>
  </si>
  <si>
    <t>011</t>
  </si>
  <si>
    <t>40.000.000</t>
  </si>
  <si>
    <t>https://community.secop.gov.co/Public/Tendering/OpportunityDetail/Index?noticeUID=CO1.NTC.2839014&amp;isFromPublicArea=True&amp;isModal=False</t>
  </si>
  <si>
    <t>012</t>
  </si>
  <si>
    <t>https://community.secop.gov.co/Public/Tendering/OpportunityDetail/Index?noticeUID=CO1.NTC.2861406&amp;isFromPublicArea=True&amp;isModal=False</t>
  </si>
  <si>
    <t>013</t>
  </si>
  <si>
    <t>https://community.secop.gov.co/Public/Tendering/OpportunityDetail/Index?noticeUID=CO1.NTC.2873506&amp;isFromPublicArea=True&amp;isModal=False</t>
  </si>
  <si>
    <t>014</t>
  </si>
  <si>
    <t>Selección Abreviada – Subasta Inversa</t>
  </si>
  <si>
    <t>https://community.secop.gov.co/Public/Tendering/OpportunityDetail/Index?noticeUID=CO1.NTC.2865806&amp;isFromPublicArea=True&amp;isModal=False</t>
  </si>
  <si>
    <t>015</t>
  </si>
  <si>
    <t>Competitivo 092 - Convenio de Asociación</t>
  </si>
  <si>
    <t>https://community.secop.gov.co/Public/Tendering/OpportunityDetail/Index?noticeUID=CO1.NTC.2861226&amp;isFromPublicArea=True&amp;isModal=False</t>
  </si>
  <si>
    <t>016</t>
  </si>
  <si>
    <t>https://community.secop.gov.co/Public/Tendering/OpportunityDetail/Index?noticeUID=CO1.NTC.2863564&amp;isFromPublicArea=True&amp;isModal=False</t>
  </si>
  <si>
    <t>017</t>
  </si>
  <si>
    <t>https://community.secop.gov.co/Public/Tendering/OpportunityDetail/Index?noticeUID=CO1.NTC.2864502&amp;isFromPublicArea=True&amp;isModal=False</t>
  </si>
  <si>
    <t>018</t>
  </si>
  <si>
    <t>https://community.secop.gov.co/Public/Tendering/OpportunityDetail/Index?noticeUID=CO1.NTC.2865612&amp;isFromPublicArea=True&amp;isModal=False</t>
  </si>
  <si>
    <t>019</t>
  </si>
  <si>
    <t>https://community.secop.gov.co/Public/Tendering/OpportunityDetail/Index?noticeUID=CO1.NTC.2863940&amp;isFromPublicArea=True&amp;isModal=False</t>
  </si>
  <si>
    <t>020</t>
  </si>
  <si>
    <t>https://community.secop.gov.co/Public/Tendering/OpportunityDetail/Index?noticeUID=CO1.NTC.2870422&amp;isFromPublicArea=True&amp;isModal=False</t>
  </si>
  <si>
    <t>021</t>
  </si>
  <si>
    <t>https://community.secop.gov.co/Public/Tendering/OpportunityDetail/Index?noticeUID=CO1.NTC.2870711&amp;isFromPublicArea=True&amp;isModal=False</t>
  </si>
  <si>
    <t>022</t>
  </si>
  <si>
    <t>023</t>
  </si>
  <si>
    <t>024</t>
  </si>
  <si>
    <t>025</t>
  </si>
  <si>
    <t>026</t>
  </si>
  <si>
    <t>1.049.997.449</t>
  </si>
  <si>
    <t>https://community.secop.gov.co/Public/Tendering/ContractNoticePhases/View?PPI=CO1.PPI.18015968&amp;isFromPublicArea=True&amp;isModal=False</t>
  </si>
  <si>
    <t>https://community.secop.gov.co/Public/Tendering/ContractNoticePhases/View?PPI=CO1.PPI.18017540&amp;isFromPublicArea=True&amp;isModal=False</t>
  </si>
  <si>
    <t>https://community.secop.gov.co/Public/Tendering/ContractNoticePhases/View?PPI=CO1.PPI.18046411&amp;isFromPublicArea=True&amp;isModal=False</t>
  </si>
  <si>
    <t>https://community.secop.gov.co/Public/Tendering/ContractNoticePhases/View?PPI=CO1.PPI.18037882&amp;isFromPublicArea=True&amp;isModal=False</t>
  </si>
  <si>
    <t>N/A</t>
  </si>
  <si>
    <t>Masculino</t>
  </si>
  <si>
    <t>Femenino</t>
  </si>
  <si>
    <t>VALOR CERTIFICADO DISPONIBLIDAD PUBLICA (CDP)</t>
  </si>
  <si>
    <t xml:space="preserve">Prestar El Servicio De Correo, Mensajería Y Demás Objetos Postales Para La Administración Municipal De Palmira. </t>
  </si>
  <si>
    <t>Realizar El Mejoramiento Arquitectónico Y Urbano Para Revitalización De La Galería Central Del Municipio De Palmira, En El Marco Del Convenio 492 Fip - 2021.</t>
  </si>
  <si>
    <t>Realizar La Interventoría Integral: Técnica, Administrativa, Jurídica, Financiera Y Ambiental Del Contrato De Obra Pública Para La Construcción Del Alcantarillado Para Saneamiento Básico En Los Corregimientos De Amaime Y Boyacá Del Municipio Palmira En El Departamento De Valle Del Cauca</t>
  </si>
  <si>
    <t>Contratar Las Evaluaciones Médico Ocupacionales Y Otros Servicios De Salud En Seguridad Y Salud En El Trabajo Para Los Servidores Públicos Y Trabajadores Oficiales De La Alcaldía De Palmira</t>
  </si>
  <si>
    <t>Elaboración De Estudios Técnicos Y Diseños De Ingeniería A Nivel De Detalle Constructivo, Para El Sistema De Abastecimiento De Agua Potable (Acueducto) En El Corregimiento De Amaime - Zona Rural Del Municipio De Palmira – Valle Del Cauca.</t>
  </si>
  <si>
    <t>Prestación De Servicios Funerarios Parciales O Totales Para La Población En Condiciones De Vulnerabilidad y/o Extrema Pobreza Del Municipio De Palmira</t>
  </si>
  <si>
    <t>Prestación De Servicios De Operación Logística Para El Apoyo A La Gestión De Las Elecciones De Congreso 2022 En El Municipio De Palmira.</t>
  </si>
  <si>
    <t>Mantenimiento Y Conservación De Vías Terciarias Mediante La Construcción De Cunetas En La Comuna 14 Del Municipio De Palmira Valle Del Cauca</t>
  </si>
  <si>
    <t>Suministro De Alimentación (Refrigerios, Desayunos, Almuerzos) Para El Apoyo A La Registraduría Nacional Del Estado Civil En Las Elecciones De Congreso 2022 A Desarrollarse En El Municipio De Palmira.</t>
  </si>
  <si>
    <t xml:space="preserve">Contratar El Servicio De Revisión Técnico-Mecánica Y De Emisiones Contaminantes Para Los Vehículos Del Parque Automotor De Propiedad Del Municipio De Palmira Y De Aquellos Sobre Los Que La Administración Tenga Responsabilidad.
</t>
  </si>
  <si>
    <t>Contratar El Servicio De Mantenimiento Preventivo Y Correctivo Incluido El Suministro De Repuestos, Para Los Ascensores Ubicados En El Centro Administrativo Municipal De Palmira Camp</t>
  </si>
  <si>
    <t>Elaboración De Estudios Técnicos Y Diseños De Ingeniería A Nivel De Detalle Constructivo, Para  Los Sistemas De Saneamiento Básico Conformados Por Redes De Alcantarillados Y Plantas De Tratamiento De Aguas Residuales (Ptar), En Los Corregimientos Del Bolo La Italia (Sector Zumbáculo) Y Tienda Nueva Del Municipio De Palmira – Valle Del Cauca.</t>
  </si>
  <si>
    <t xml:space="preserve"> Prestación Del Servicio De Central De Medios Para La Producción Y Divulgación Del Plan De Medios, Así Como Para La Vinculación De Medios, Y Ejecución De Estrategias De Difusión De Información De La Alcaldia Del Municipio De Palmira
</t>
  </si>
  <si>
    <t xml:space="preserve">Suministro De Materiales Para Realizar El Mantenimiento De Vías Terciarias, Estabilización De Taludes, Construcción De Andenes, Cicloinfraestructura Y De Vías Urbanas Y Rurales Pavimentadas Del Municipio De Palmira
</t>
  </si>
  <si>
    <t xml:space="preserve">Aunar Esfuerzos Para Fortalecer Las Iniciativas Sociales De Asistencia Alimentaria En El Municipio De Palmira En Desarrollo Del Proyecto 2000087
</t>
  </si>
  <si>
    <t>Adquisición De Un Sistema De Turnos Digital Para El Centro Integral De Atención Al Ciudadano - Ciac</t>
  </si>
  <si>
    <t>Prestar El Servicio De Custodia, Consulta, Préstamo, Transporte Y Actividades De Desmonte Pertinentes De La Memoria Institucional</t>
  </si>
  <si>
    <t>Compra De Aceites De Motor Y Filtros De Aceite Para Maquinaria Pesada Del Municipio De Palmira</t>
  </si>
  <si>
    <t xml:space="preserve">Construcción De Sistemas De Alcantarillado Para Diferentes Comunas Rurales Del Municipio De Palmira En El Departamento Del Valle Del Cauca
</t>
  </si>
  <si>
    <t xml:space="preserve">Suministro De Tiquetes Aéreos En Rutas Nacionales E Internacionales Para Funcionarios De La Alcaldía Municipal De Palmira.
</t>
  </si>
  <si>
    <t xml:space="preserve">Contratar La Adquisición De La Dotación De La Vigencia 2022, Para El Personal Administrativo Y Docente De La Secretaría De Educación Municipal De Palmira
</t>
  </si>
  <si>
    <t xml:space="preserve">Realizar La Interventoría Integral, Técnica, Administrativa, Jurídica, Financiera Y Ambiental Del Contrato De Obra Pública Para La Construcción De Sistemas De Alcantarillado Para Diferentes Comunas Rurales Del Municipio De Palmira En El Departamento Del Valle Del Cauca
</t>
  </si>
  <si>
    <t xml:space="preserve">Adquisición De Vallas De Seguridad Y Contención Al Público Para La Policía Nacional
</t>
  </si>
  <si>
    <t xml:space="preserve">Contratar La Adquisición De La Dotación Institucional Para Los Servidores Públicos Y Técnicos Operativos De Tránsito De La Alcaldía Municipal De Palmira
</t>
  </si>
  <si>
    <t xml:space="preserve">Prestación De Servicios A Través De Un Operador Logístico Para La Realización De Los Mercados Campesinos En El Municipio De Palmira En El Marco Del Proyecto Denominado "Fortalecimiento De La Seguridad Alimentaria Y Nutricional En El Municipio De Palmira Mediante La Asistencia Técnica Y El Mejoramiento De Las Capacidades Productivas Y Competitivas De La Población Rural Palmira"
</t>
  </si>
  <si>
    <t xml:space="preserve">Construcción Y Mantenimiento De La Vía Que Conecta A Los Corregimientos De Amaime Y Boyacá Del Municipio De Palmira - Valle Del Cauca En El Marco Del Programa De Colombia Rural, Según El Convenio Interadministrativo No. 2278. Suscrito Con El Invias
</t>
  </si>
  <si>
    <t>30.548.900</t>
  </si>
  <si>
    <t>Selección Abreviada  Menor Cuantía</t>
  </si>
  <si>
    <t>14/03/2022</t>
  </si>
  <si>
    <t>02/03/2022</t>
  </si>
  <si>
    <t>23/03/2022</t>
  </si>
  <si>
    <t>24/03/2022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</si>
</sst>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/mm/yyyy;@"/>
  </numFmts>
  <fonts count="8" x14ac:knownFonts="1">
    <font>
      <sz val="11"/>
      <color rgb="FF000000"/>
      <name val="Calibri"/>
      <scheme val="minor"/>
    </font>
    <font>
      <sz val="9"/>
      <color rgb="FF000000"/>
      <name val="Arial Narrow"/>
      <family val="2"/>
    </font>
    <font>
      <sz val="9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 applyFont="1" applyAlignment="1"/>
    <xf numFmtId="164" fontId="0" fillId="0" borderId="0" xfId="0" applyNumberFormat="1" applyFont="1" applyAlignment="1"/>
    <xf numFmtId="0" fontId="0" fillId="0" borderId="0" xfId="0" applyNumberFormat="1" applyFont="1" applyAlignment="1"/>
    <xf numFmtId="0" fontId="4" fillId="0" borderId="0" xfId="0" applyFont="1" applyAlignment="1"/>
    <xf numFmtId="0" fontId="0" fillId="0" borderId="0" xfId="0" applyFont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165" fontId="6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49" fontId="7" fillId="2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/>
    </xf>
    <xf numFmtId="49" fontId="7" fillId="2" borderId="0" xfId="1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2861231&amp;isFromPublicArea=True&amp;isModal=False" TargetMode="External"/><Relationship Id="rId13" Type="http://schemas.openxmlformats.org/officeDocument/2006/relationships/hyperlink" Target="https://community.secop.gov.co/Public/Tendering/OpportunityDetail/Index?noticeUID=CO1.NTC.2873506&amp;isFromPublicArea=True&amp;isModal=False" TargetMode="External"/><Relationship Id="rId18" Type="http://schemas.openxmlformats.org/officeDocument/2006/relationships/hyperlink" Target="https://community.secop.gov.co/Public/Tendering/OpportunityDetail/Index?noticeUID=CO1.NTC.2865612&amp;isFromPublicArea=True&amp;isModal=False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community.secop.gov.co/Public/Tendering/OpportunityDetail/Index?noticeUID=CO1.NTC.2826948&amp;isFromPublicArea=True&amp;isModal=False" TargetMode="External"/><Relationship Id="rId21" Type="http://schemas.openxmlformats.org/officeDocument/2006/relationships/hyperlink" Target="https://community.secop.gov.co/Public/Tendering/OpportunityDetail/Index?noticeUID=CO1.NTC.2870711&amp;isFromPublicArea=True&amp;isModal=False" TargetMode="External"/><Relationship Id="rId7" Type="http://schemas.openxmlformats.org/officeDocument/2006/relationships/hyperlink" Target="https://community.secop.gov.co/Public/Tendering/OpportunityDetail/Index?noticeUID=CO1.NTC.2835629&amp;isFromPublicArea=True&amp;isModal=False" TargetMode="External"/><Relationship Id="rId12" Type="http://schemas.openxmlformats.org/officeDocument/2006/relationships/hyperlink" Target="https://community.secop.gov.co/Public/Tendering/OpportunityDetail/Index?noticeUID=CO1.NTC.2861406&amp;isFromPublicArea=True&amp;isModal=False" TargetMode="External"/><Relationship Id="rId17" Type="http://schemas.openxmlformats.org/officeDocument/2006/relationships/hyperlink" Target="https://community.secop.gov.co/Public/Tendering/OpportunityDetail/Index?noticeUID=CO1.NTC.2864502&amp;isFromPublicArea=True&amp;isModal=False" TargetMode="External"/><Relationship Id="rId25" Type="http://schemas.openxmlformats.org/officeDocument/2006/relationships/hyperlink" Target="https://community.secop.gov.co/Public/Tendering/ContractNoticePhases/View?PPI=CO1.PPI.18037882&amp;isFromPublicArea=True&amp;isModal=False" TargetMode="External"/><Relationship Id="rId2" Type="http://schemas.openxmlformats.org/officeDocument/2006/relationships/hyperlink" Target="https://community.secop.gov.co/Public/Tendering/OpportunityDetail/Index?noticeUID=CO1.NTC.2733889&amp;isFromPublicArea=True&amp;isModal=False" TargetMode="External"/><Relationship Id="rId16" Type="http://schemas.openxmlformats.org/officeDocument/2006/relationships/hyperlink" Target="https://community.secop.gov.co/Public/Tendering/OpportunityDetail/Index?noticeUID=CO1.NTC.2863564&amp;isFromPublicArea=True&amp;isModal=False" TargetMode="External"/><Relationship Id="rId20" Type="http://schemas.openxmlformats.org/officeDocument/2006/relationships/hyperlink" Target="https://community.secop.gov.co/Public/Tendering/OpportunityDetail/Index?noticeUID=CO1.NTC.2870422&amp;isFromPublicArea=True&amp;isModal=False" TargetMode="External"/><Relationship Id="rId1" Type="http://schemas.openxmlformats.org/officeDocument/2006/relationships/hyperlink" Target="https://community.secop.gov.co/Public/Tendering/OpportunityDetail/Index?noticeUID=CO1.NTC.2651543&amp;isFromPublicArea=True&amp;isModal=False" TargetMode="External"/><Relationship Id="rId6" Type="http://schemas.openxmlformats.org/officeDocument/2006/relationships/hyperlink" Target="https://community.secop.gov.co/Public/Tendering/OpportunityDetail/Index?noticeUID=CO1.NTC.2829943&amp;isFromPublicArea=True&amp;isModal=False" TargetMode="External"/><Relationship Id="rId11" Type="http://schemas.openxmlformats.org/officeDocument/2006/relationships/hyperlink" Target="https://community.secop.gov.co/Public/Tendering/OpportunityDetail/Index?noticeUID=CO1.NTC.2839014&amp;isFromPublicArea=True&amp;isModal=False" TargetMode="External"/><Relationship Id="rId24" Type="http://schemas.openxmlformats.org/officeDocument/2006/relationships/hyperlink" Target="https://community.secop.gov.co/Public/Tendering/ContractNoticePhases/View?PPI=CO1.PPI.18046411&amp;isFromPublicArea=True&amp;isModal=False" TargetMode="External"/><Relationship Id="rId5" Type="http://schemas.openxmlformats.org/officeDocument/2006/relationships/hyperlink" Target="https://community.secop.gov.co/Public/Tendering/OpportunityDetail/Index?noticeUID=CO1.NTC.2802808&amp;isFromPublicArea=True&amp;isModal=False" TargetMode="External"/><Relationship Id="rId15" Type="http://schemas.openxmlformats.org/officeDocument/2006/relationships/hyperlink" Target="https://community.secop.gov.co/Public/Tendering/OpportunityDetail/Index?noticeUID=CO1.NTC.2861226&amp;isFromPublicArea=True&amp;isModal=False" TargetMode="External"/><Relationship Id="rId23" Type="http://schemas.openxmlformats.org/officeDocument/2006/relationships/hyperlink" Target="https://community.secop.gov.co/Public/Tendering/ContractNoticePhases/View?PPI=CO1.PPI.18017540&amp;isFromPublicArea=True&amp;isModal=False" TargetMode="External"/><Relationship Id="rId10" Type="http://schemas.openxmlformats.org/officeDocument/2006/relationships/hyperlink" Target="https://community.secop.gov.co/Public/Tendering/OpportunityDetail/Index?noticeUID=CO1.NTC.2839304&amp;isFromPublicArea=True&amp;isModal=False" TargetMode="External"/><Relationship Id="rId19" Type="http://schemas.openxmlformats.org/officeDocument/2006/relationships/hyperlink" Target="https://community.secop.gov.co/Public/Tendering/OpportunityDetail/Index?noticeUID=CO1.NTC.2863940&amp;isFromPublicArea=True&amp;isModal=False" TargetMode="External"/><Relationship Id="rId4" Type="http://schemas.openxmlformats.org/officeDocument/2006/relationships/hyperlink" Target="https://community.secop.gov.co/Public/Tendering/OpportunityDetail/Index?noticeUID=CO1.NTC.2830955&amp;isFromPublicArea=True&amp;isModal=False" TargetMode="External"/><Relationship Id="rId9" Type="http://schemas.openxmlformats.org/officeDocument/2006/relationships/hyperlink" Target="https://community.secop.gov.co/Public/Tendering/OpportunityDetail/Index?noticeUID=CO1.NTC.2835830&amp;isFromPublicArea=True&amp;isModal=False" TargetMode="External"/><Relationship Id="rId14" Type="http://schemas.openxmlformats.org/officeDocument/2006/relationships/hyperlink" Target="https://community.secop.gov.co/Public/Tendering/OpportunityDetail/Index?noticeUID=CO1.NTC.2865806&amp;isFromPublicArea=True&amp;isModal=False" TargetMode="External"/><Relationship Id="rId22" Type="http://schemas.openxmlformats.org/officeDocument/2006/relationships/hyperlink" Target="https://community.secop.gov.co/Public/Tendering/ContractNoticePhases/View?PPI=CO1.PPI.18015968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  <outlinePr summaryBelow="0" summaryRight="0"/>
    <pageSetUpPr fitToPage="1"/>
  </sheetPr>
  <dimension ref="A1:I30"/>
  <sheetViews>
    <sheetView showGridLines="0" tabSelected="1" workbookViewId="0">
      <pane ySplit="1" topLeftCell="A2" activePane="bottomLeft" state="frozen"/>
      <selection pane="bottomLeft" activeCell="L3" sqref="L3"/>
    </sheetView>
  </sheetViews>
  <sheetFormatPr baseColWidth="10" defaultColWidth="14.42578125" defaultRowHeight="15" customHeight="1" x14ac:dyDescent="0.25"/>
  <cols>
    <col min="1" max="1" width="16.85546875" customWidth="1"/>
    <col min="2" max="3" width="19.5703125" customWidth="1"/>
    <col min="4" max="4" width="16.7109375" customWidth="1"/>
    <col min="5" max="5" width="13" style="1" customWidth="1"/>
    <col min="6" max="6" width="13.42578125" style="4" customWidth="1"/>
    <col min="7" max="7" width="17.5703125" style="2" customWidth="1"/>
    <col min="8" max="8" width="80.140625" customWidth="1"/>
    <col min="9" max="9" width="17.5703125" style="3" customWidth="1"/>
  </cols>
  <sheetData>
    <row r="1" spans="1:9" ht="62.2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71</v>
      </c>
      <c r="G1" s="7" t="s">
        <v>5</v>
      </c>
      <c r="H1" s="5" t="s">
        <v>6</v>
      </c>
      <c r="I1" s="5" t="s">
        <v>7</v>
      </c>
    </row>
    <row r="2" spans="1:9" ht="92.25" customHeight="1" x14ac:dyDescent="0.25">
      <c r="A2" s="8" t="s">
        <v>8</v>
      </c>
      <c r="B2" s="8" t="s">
        <v>99</v>
      </c>
      <c r="C2" s="8" t="s">
        <v>69</v>
      </c>
      <c r="D2" s="8" t="s">
        <v>69</v>
      </c>
      <c r="E2" s="9">
        <v>44572</v>
      </c>
      <c r="F2" s="10">
        <v>360000000</v>
      </c>
      <c r="G2" s="11">
        <v>44926</v>
      </c>
      <c r="H2" s="12" t="s">
        <v>72</v>
      </c>
      <c r="I2" s="13" t="s">
        <v>9</v>
      </c>
    </row>
    <row r="3" spans="1:9" ht="100.5" customHeight="1" x14ac:dyDescent="0.25">
      <c r="A3" s="8" t="s">
        <v>10</v>
      </c>
      <c r="B3" s="8" t="s">
        <v>11</v>
      </c>
      <c r="C3" s="8" t="s">
        <v>70</v>
      </c>
      <c r="D3" s="8" t="s">
        <v>70</v>
      </c>
      <c r="E3" s="6">
        <v>44586</v>
      </c>
      <c r="F3" s="10">
        <v>4205710224</v>
      </c>
      <c r="G3" s="6">
        <f>E3+150</f>
        <v>44736</v>
      </c>
      <c r="H3" s="12" t="s">
        <v>73</v>
      </c>
      <c r="I3" s="13" t="s">
        <v>12</v>
      </c>
    </row>
    <row r="4" spans="1:9" ht="94.5" customHeight="1" x14ac:dyDescent="0.25">
      <c r="A4" s="8" t="s">
        <v>13</v>
      </c>
      <c r="B4" s="8" t="s">
        <v>14</v>
      </c>
      <c r="C4" s="8" t="s">
        <v>70</v>
      </c>
      <c r="D4" s="8" t="s">
        <v>69</v>
      </c>
      <c r="E4" s="6">
        <v>44587</v>
      </c>
      <c r="F4" s="10">
        <v>137189816</v>
      </c>
      <c r="G4" s="6">
        <f>E4+150</f>
        <v>44737</v>
      </c>
      <c r="H4" s="8" t="s">
        <v>74</v>
      </c>
      <c r="I4" s="13" t="s">
        <v>15</v>
      </c>
    </row>
    <row r="5" spans="1:9" ht="98.25" customHeight="1" x14ac:dyDescent="0.25">
      <c r="A5" s="8" t="s">
        <v>16</v>
      </c>
      <c r="B5" s="8" t="s">
        <v>14</v>
      </c>
      <c r="C5" s="8" t="s">
        <v>70</v>
      </c>
      <c r="D5" s="8" t="s">
        <v>70</v>
      </c>
      <c r="E5" s="6">
        <v>44592</v>
      </c>
      <c r="F5" s="10">
        <v>365686545</v>
      </c>
      <c r="G5" s="6">
        <f>E5+120</f>
        <v>44712</v>
      </c>
      <c r="H5" s="8" t="s">
        <v>76</v>
      </c>
      <c r="I5" s="13" t="s">
        <v>17</v>
      </c>
    </row>
    <row r="6" spans="1:9" ht="90" customHeight="1" x14ac:dyDescent="0.25">
      <c r="A6" s="8" t="s">
        <v>18</v>
      </c>
      <c r="B6" s="8" t="s">
        <v>19</v>
      </c>
      <c r="C6" s="8" t="s">
        <v>70</v>
      </c>
      <c r="D6" s="8" t="s">
        <v>69</v>
      </c>
      <c r="E6" s="9">
        <v>44592</v>
      </c>
      <c r="F6" s="10">
        <v>30000000</v>
      </c>
      <c r="G6" s="11">
        <v>44926</v>
      </c>
      <c r="H6" s="8" t="s">
        <v>75</v>
      </c>
      <c r="I6" s="13" t="s">
        <v>20</v>
      </c>
    </row>
    <row r="7" spans="1:9" ht="90.75" customHeight="1" x14ac:dyDescent="0.25">
      <c r="A7" s="8" t="s">
        <v>21</v>
      </c>
      <c r="B7" s="8" t="s">
        <v>19</v>
      </c>
      <c r="C7" s="8" t="s">
        <v>69</v>
      </c>
      <c r="D7" s="8" t="s">
        <v>70</v>
      </c>
      <c r="E7" s="9">
        <v>44602</v>
      </c>
      <c r="F7" s="10">
        <v>60000000</v>
      </c>
      <c r="G7" s="11">
        <v>44926</v>
      </c>
      <c r="H7" s="8" t="s">
        <v>77</v>
      </c>
      <c r="I7" s="13" t="s">
        <v>22</v>
      </c>
    </row>
    <row r="8" spans="1:9" ht="84.75" customHeight="1" x14ac:dyDescent="0.25">
      <c r="A8" s="8" t="s">
        <v>23</v>
      </c>
      <c r="B8" s="8" t="s">
        <v>19</v>
      </c>
      <c r="C8" s="8" t="s">
        <v>70</v>
      </c>
      <c r="D8" s="8" t="s">
        <v>69</v>
      </c>
      <c r="E8" s="9">
        <v>44607</v>
      </c>
      <c r="F8" s="10">
        <v>65000000</v>
      </c>
      <c r="G8" s="6">
        <v>44651</v>
      </c>
      <c r="H8" s="8" t="s">
        <v>78</v>
      </c>
      <c r="I8" s="13" t="s">
        <v>24</v>
      </c>
    </row>
    <row r="9" spans="1:9" ht="105" customHeight="1" x14ac:dyDescent="0.25">
      <c r="A9" s="8" t="s">
        <v>25</v>
      </c>
      <c r="B9" s="8" t="s">
        <v>99</v>
      </c>
      <c r="C9" s="8" t="s">
        <v>70</v>
      </c>
      <c r="D9" s="8" t="s">
        <v>70</v>
      </c>
      <c r="E9" s="6">
        <v>44607</v>
      </c>
      <c r="F9" s="10">
        <v>416433290</v>
      </c>
      <c r="G9" s="6">
        <f>E9+90</f>
        <v>44697</v>
      </c>
      <c r="H9" s="8" t="s">
        <v>79</v>
      </c>
      <c r="I9" s="13" t="s">
        <v>26</v>
      </c>
    </row>
    <row r="10" spans="1:9" ht="88.5" customHeight="1" x14ac:dyDescent="0.25">
      <c r="A10" s="8" t="s">
        <v>27</v>
      </c>
      <c r="B10" s="8" t="s">
        <v>19</v>
      </c>
      <c r="C10" s="8" t="s">
        <v>69</v>
      </c>
      <c r="D10" s="8" t="s">
        <v>69</v>
      </c>
      <c r="E10" s="9">
        <v>44607</v>
      </c>
      <c r="F10" s="10" t="s">
        <v>28</v>
      </c>
      <c r="G10" s="6">
        <v>44651</v>
      </c>
      <c r="H10" s="8" t="s">
        <v>80</v>
      </c>
      <c r="I10" s="13" t="s">
        <v>29</v>
      </c>
    </row>
    <row r="11" spans="1:9" ht="92.25" customHeight="1" x14ac:dyDescent="0.25">
      <c r="A11" s="8" t="s">
        <v>30</v>
      </c>
      <c r="B11" s="8" t="s">
        <v>19</v>
      </c>
      <c r="C11" s="8" t="s">
        <v>70</v>
      </c>
      <c r="D11" s="8" t="s">
        <v>70</v>
      </c>
      <c r="E11" s="9">
        <v>44608</v>
      </c>
      <c r="F11" s="10" t="s">
        <v>31</v>
      </c>
      <c r="G11" s="11">
        <v>44926</v>
      </c>
      <c r="H11" s="8" t="s">
        <v>81</v>
      </c>
      <c r="I11" s="13" t="s">
        <v>32</v>
      </c>
    </row>
    <row r="12" spans="1:9" ht="93" customHeight="1" x14ac:dyDescent="0.25">
      <c r="A12" s="8" t="s">
        <v>33</v>
      </c>
      <c r="B12" s="8" t="s">
        <v>19</v>
      </c>
      <c r="C12" s="8" t="s">
        <v>70</v>
      </c>
      <c r="D12" s="8" t="s">
        <v>70</v>
      </c>
      <c r="E12" s="9">
        <v>44609</v>
      </c>
      <c r="F12" s="10" t="s">
        <v>34</v>
      </c>
      <c r="G12" s="11">
        <v>44926</v>
      </c>
      <c r="H12" s="8" t="s">
        <v>82</v>
      </c>
      <c r="I12" s="13" t="s">
        <v>35</v>
      </c>
    </row>
    <row r="13" spans="1:9" ht="101.25" customHeight="1" x14ac:dyDescent="0.25">
      <c r="A13" s="8" t="s">
        <v>36</v>
      </c>
      <c r="B13" s="8" t="s">
        <v>14</v>
      </c>
      <c r="C13" s="8" t="s">
        <v>69</v>
      </c>
      <c r="D13" s="8" t="s">
        <v>69</v>
      </c>
      <c r="E13" s="6">
        <v>44615</v>
      </c>
      <c r="F13" s="10">
        <v>202539555</v>
      </c>
      <c r="G13" s="6">
        <f>E13+120</f>
        <v>44735</v>
      </c>
      <c r="H13" s="8" t="s">
        <v>83</v>
      </c>
      <c r="I13" s="13" t="s">
        <v>37</v>
      </c>
    </row>
    <row r="14" spans="1:9" ht="87" customHeight="1" x14ac:dyDescent="0.25">
      <c r="A14" s="8" t="s">
        <v>38</v>
      </c>
      <c r="B14" s="8" t="s">
        <v>11</v>
      </c>
      <c r="C14" s="8" t="s">
        <v>70</v>
      </c>
      <c r="D14" s="8" t="s">
        <v>69</v>
      </c>
      <c r="E14" s="9">
        <v>44616</v>
      </c>
      <c r="F14" s="10">
        <v>950000000</v>
      </c>
      <c r="G14" s="6">
        <v>44920</v>
      </c>
      <c r="H14" s="8" t="s">
        <v>84</v>
      </c>
      <c r="I14" s="13" t="s">
        <v>39</v>
      </c>
    </row>
    <row r="15" spans="1:9" ht="101.25" customHeight="1" x14ac:dyDescent="0.25">
      <c r="A15" s="8" t="s">
        <v>40</v>
      </c>
      <c r="B15" s="8" t="s">
        <v>41</v>
      </c>
      <c r="C15" s="8" t="s">
        <v>70</v>
      </c>
      <c r="D15" s="8" t="s">
        <v>70</v>
      </c>
      <c r="E15" s="6">
        <v>44620</v>
      </c>
      <c r="F15" s="10">
        <v>2312096416</v>
      </c>
      <c r="G15" s="6">
        <f>E15+270</f>
        <v>44890</v>
      </c>
      <c r="H15" s="8" t="s">
        <v>85</v>
      </c>
      <c r="I15" s="13" t="s">
        <v>42</v>
      </c>
    </row>
    <row r="16" spans="1:9" ht="84" customHeight="1" x14ac:dyDescent="0.25">
      <c r="A16" s="8" t="s">
        <v>43</v>
      </c>
      <c r="B16" s="8" t="s">
        <v>44</v>
      </c>
      <c r="C16" s="8" t="s">
        <v>69</v>
      </c>
      <c r="D16" s="8" t="s">
        <v>70</v>
      </c>
      <c r="E16" s="9">
        <v>44627</v>
      </c>
      <c r="F16" s="10">
        <v>439406355</v>
      </c>
      <c r="G16" s="11">
        <v>44773</v>
      </c>
      <c r="H16" s="8" t="s">
        <v>86</v>
      </c>
      <c r="I16" s="13" t="s">
        <v>45</v>
      </c>
    </row>
    <row r="17" spans="1:9" ht="89.25" customHeight="1" x14ac:dyDescent="0.25">
      <c r="A17" s="8" t="s">
        <v>46</v>
      </c>
      <c r="B17" s="8" t="s">
        <v>19</v>
      </c>
      <c r="C17" s="8" t="s">
        <v>70</v>
      </c>
      <c r="D17" s="8" t="s">
        <v>70</v>
      </c>
      <c r="E17" s="9">
        <v>44628</v>
      </c>
      <c r="F17" s="10">
        <v>16846800</v>
      </c>
      <c r="G17" s="11">
        <v>44926</v>
      </c>
      <c r="H17" s="8" t="s">
        <v>87</v>
      </c>
      <c r="I17" s="13" t="s">
        <v>47</v>
      </c>
    </row>
    <row r="18" spans="1:9" ht="90.75" customHeight="1" x14ac:dyDescent="0.25">
      <c r="A18" s="8" t="s">
        <v>48</v>
      </c>
      <c r="B18" s="8" t="s">
        <v>19</v>
      </c>
      <c r="C18" s="8" t="s">
        <v>69</v>
      </c>
      <c r="D18" s="8" t="s">
        <v>69</v>
      </c>
      <c r="E18" s="8" t="s">
        <v>101</v>
      </c>
      <c r="F18" s="10">
        <v>46021670</v>
      </c>
      <c r="G18" s="11">
        <v>44926</v>
      </c>
      <c r="H18" s="8" t="s">
        <v>88</v>
      </c>
      <c r="I18" s="13" t="s">
        <v>49</v>
      </c>
    </row>
    <row r="19" spans="1:9" ht="99.75" customHeight="1" x14ac:dyDescent="0.25">
      <c r="A19" s="8" t="s">
        <v>50</v>
      </c>
      <c r="B19" s="8" t="s">
        <v>19</v>
      </c>
      <c r="C19" s="8" t="s">
        <v>70</v>
      </c>
      <c r="D19" s="8" t="s">
        <v>70</v>
      </c>
      <c r="E19" s="6">
        <v>44630</v>
      </c>
      <c r="F19" s="10">
        <v>31922500</v>
      </c>
      <c r="G19" s="6">
        <f>E19+30</f>
        <v>44660</v>
      </c>
      <c r="H19" s="8" t="s">
        <v>89</v>
      </c>
      <c r="I19" s="13" t="s">
        <v>51</v>
      </c>
    </row>
    <row r="20" spans="1:9" ht="105" customHeight="1" x14ac:dyDescent="0.25">
      <c r="A20" s="8" t="s">
        <v>52</v>
      </c>
      <c r="B20" s="8" t="s">
        <v>11</v>
      </c>
      <c r="C20" s="8" t="s">
        <v>70</v>
      </c>
      <c r="D20" s="8" t="s">
        <v>70</v>
      </c>
      <c r="E20" s="6">
        <v>44629</v>
      </c>
      <c r="F20" s="10">
        <v>1027085899</v>
      </c>
      <c r="G20" s="6">
        <f>E20+180</f>
        <v>44809</v>
      </c>
      <c r="H20" s="8" t="s">
        <v>90</v>
      </c>
      <c r="I20" s="13" t="s">
        <v>53</v>
      </c>
    </row>
    <row r="21" spans="1:9" ht="98.25" customHeight="1" x14ac:dyDescent="0.25">
      <c r="A21" s="8" t="s">
        <v>54</v>
      </c>
      <c r="B21" s="8" t="s">
        <v>19</v>
      </c>
      <c r="C21" s="8" t="s">
        <v>69</v>
      </c>
      <c r="D21" s="8" t="s">
        <v>70</v>
      </c>
      <c r="E21" s="8" t="s">
        <v>100</v>
      </c>
      <c r="F21" s="10">
        <v>44299918</v>
      </c>
      <c r="G21" s="6">
        <v>44911</v>
      </c>
      <c r="H21" s="8" t="s">
        <v>91</v>
      </c>
      <c r="I21" s="13" t="s">
        <v>55</v>
      </c>
    </row>
    <row r="22" spans="1:9" ht="95.25" customHeight="1" x14ac:dyDescent="0.25">
      <c r="A22" s="8" t="s">
        <v>56</v>
      </c>
      <c r="B22" s="8" t="s">
        <v>41</v>
      </c>
      <c r="C22" s="8" t="s">
        <v>69</v>
      </c>
      <c r="D22" s="8" t="s">
        <v>69</v>
      </c>
      <c r="E22" s="8" t="s">
        <v>100</v>
      </c>
      <c r="F22" s="10">
        <v>422531897</v>
      </c>
      <c r="G22" s="11">
        <v>44926</v>
      </c>
      <c r="H22" s="8" t="s">
        <v>92</v>
      </c>
      <c r="I22" s="13" t="s">
        <v>57</v>
      </c>
    </row>
    <row r="23" spans="1:9" ht="87" customHeight="1" x14ac:dyDescent="0.25">
      <c r="A23" s="8" t="s">
        <v>58</v>
      </c>
      <c r="B23" s="8" t="s">
        <v>14</v>
      </c>
      <c r="C23" s="8" t="s">
        <v>69</v>
      </c>
      <c r="D23" s="8" t="s">
        <v>69</v>
      </c>
      <c r="E23" s="6">
        <v>44643</v>
      </c>
      <c r="F23" s="10">
        <v>186862276</v>
      </c>
      <c r="G23" s="6">
        <f>E23+210</f>
        <v>44853</v>
      </c>
      <c r="H23" s="8" t="s">
        <v>93</v>
      </c>
      <c r="I23" s="13" t="s">
        <v>68</v>
      </c>
    </row>
    <row r="24" spans="1:9" ht="94.5" customHeight="1" x14ac:dyDescent="0.25">
      <c r="A24" s="8" t="s">
        <v>59</v>
      </c>
      <c r="B24" s="8" t="s">
        <v>19</v>
      </c>
      <c r="C24" s="8" t="s">
        <v>70</v>
      </c>
      <c r="D24" s="8" t="s">
        <v>69</v>
      </c>
      <c r="E24" s="8" t="s">
        <v>102</v>
      </c>
      <c r="F24" s="14">
        <v>65000000</v>
      </c>
      <c r="G24" s="11">
        <v>44730</v>
      </c>
      <c r="H24" s="8" t="s">
        <v>94</v>
      </c>
      <c r="I24" s="15" t="s">
        <v>64</v>
      </c>
    </row>
    <row r="25" spans="1:9" ht="92.25" customHeight="1" x14ac:dyDescent="0.25">
      <c r="A25" s="8" t="s">
        <v>60</v>
      </c>
      <c r="B25" s="8" t="s">
        <v>41</v>
      </c>
      <c r="C25" s="8" t="s">
        <v>70</v>
      </c>
      <c r="D25" s="8" t="s">
        <v>69</v>
      </c>
      <c r="E25" s="8" t="s">
        <v>102</v>
      </c>
      <c r="F25" s="14">
        <v>507545962</v>
      </c>
      <c r="G25" s="11">
        <v>44910</v>
      </c>
      <c r="H25" s="8" t="s">
        <v>95</v>
      </c>
      <c r="I25" s="15" t="s">
        <v>65</v>
      </c>
    </row>
    <row r="26" spans="1:9" ht="123.75" customHeight="1" x14ac:dyDescent="0.25">
      <c r="A26" s="8" t="s">
        <v>61</v>
      </c>
      <c r="B26" s="8" t="s">
        <v>19</v>
      </c>
      <c r="C26" s="8" t="s">
        <v>69</v>
      </c>
      <c r="D26" s="8" t="s">
        <v>69</v>
      </c>
      <c r="E26" s="8" t="s">
        <v>103</v>
      </c>
      <c r="F26" s="8" t="s">
        <v>98</v>
      </c>
      <c r="G26" s="11">
        <v>44834</v>
      </c>
      <c r="H26" s="8" t="s">
        <v>96</v>
      </c>
      <c r="I26" s="15" t="s">
        <v>67</v>
      </c>
    </row>
    <row r="27" spans="1:9" ht="91.5" customHeight="1" x14ac:dyDescent="0.25">
      <c r="A27" s="8" t="s">
        <v>62</v>
      </c>
      <c r="B27" s="8" t="s">
        <v>11</v>
      </c>
      <c r="C27" s="8" t="s">
        <v>70</v>
      </c>
      <c r="D27" s="8" t="s">
        <v>70</v>
      </c>
      <c r="E27" s="6">
        <v>44645</v>
      </c>
      <c r="F27" s="8" t="s">
        <v>63</v>
      </c>
      <c r="G27" s="6">
        <f>E27+90</f>
        <v>44735</v>
      </c>
      <c r="H27" s="8" t="s">
        <v>97</v>
      </c>
      <c r="I27" s="13" t="s">
        <v>66</v>
      </c>
    </row>
    <row r="28" spans="1:9" ht="43.5" customHeight="1" x14ac:dyDescent="0.25">
      <c r="A28" s="16"/>
      <c r="B28" s="17"/>
      <c r="C28" s="17"/>
      <c r="D28" s="17"/>
      <c r="E28" s="17"/>
      <c r="F28" s="17"/>
      <c r="G28" s="17"/>
      <c r="H28" s="17"/>
      <c r="I28" s="18"/>
    </row>
    <row r="29" spans="1:9" ht="45.75" customHeight="1" x14ac:dyDescent="0.25">
      <c r="A29" s="16"/>
      <c r="B29" s="17"/>
      <c r="C29" s="17"/>
      <c r="D29" s="17"/>
      <c r="E29" s="17"/>
      <c r="F29" s="17"/>
      <c r="G29" s="17"/>
      <c r="H29" s="17"/>
      <c r="I29" s="18"/>
    </row>
    <row r="30" spans="1:9" ht="45.75" customHeight="1" x14ac:dyDescent="0.25">
      <c r="A30" s="16"/>
      <c r="B30" s="17"/>
      <c r="C30" s="17"/>
      <c r="D30" s="17"/>
      <c r="E30" s="17"/>
      <c r="F30" s="17"/>
      <c r="G30" s="17"/>
      <c r="H30" s="17"/>
      <c r="I30" s="18"/>
    </row>
  </sheetData>
  <customSheetViews>
    <customSheetView guid="{81F8B823-686A-447F-B016-A68041E9AB7A}" filter="1" showAutoFilter="1">
      <pageMargins left="0.7" right="0.7" top="0.75" bottom="0.75" header="0.3" footer="0.3"/>
      <autoFilter ref="A1:H949" xr:uid="{9B804640-BFCB-4CCD-916E-6667130A6662}"/>
      <extLst>
        <ext uri="GoogleSheetsCustomDataVersion1">
          <go:sheetsCustomData xmlns:go="http://customooxmlschemas.google.com/" filterViewId="990290864"/>
        </ext>
      </extLst>
    </customSheetView>
  </customSheetViews>
  <dataValidations count="1">
    <dataValidation type="list" allowBlank="1" sqref="E28:I30 B2:D30" xr:uid="{00000000-0002-0000-0000-000000000000}">
      <formula1>#REF!</formula1>
    </dataValidation>
  </dataValidations>
  <hyperlinks>
    <hyperlink ref="I2" r:id="rId1" xr:uid="{00000000-0004-0000-0000-000000000000}"/>
    <hyperlink ref="I3" r:id="rId2" xr:uid="{00000000-0004-0000-0000-000001000000}"/>
    <hyperlink ref="I4" r:id="rId3" xr:uid="{00000000-0004-0000-0000-000002000000}"/>
    <hyperlink ref="I5" r:id="rId4" xr:uid="{00000000-0004-0000-0000-000003000000}"/>
    <hyperlink ref="I6" r:id="rId5" xr:uid="{00000000-0004-0000-0000-000004000000}"/>
    <hyperlink ref="I7" r:id="rId6" xr:uid="{00000000-0004-0000-0000-000005000000}"/>
    <hyperlink ref="I8" r:id="rId7" xr:uid="{00000000-0004-0000-0000-000006000000}"/>
    <hyperlink ref="I9" r:id="rId8" xr:uid="{00000000-0004-0000-0000-000007000000}"/>
    <hyperlink ref="I10" r:id="rId9" xr:uid="{00000000-0004-0000-0000-000008000000}"/>
    <hyperlink ref="I11" r:id="rId10" xr:uid="{00000000-0004-0000-0000-000009000000}"/>
    <hyperlink ref="I12" r:id="rId11" xr:uid="{00000000-0004-0000-0000-00000A000000}"/>
    <hyperlink ref="I13" r:id="rId12" xr:uid="{00000000-0004-0000-0000-00000B000000}"/>
    <hyperlink ref="I14" r:id="rId13" xr:uid="{00000000-0004-0000-0000-00000C000000}"/>
    <hyperlink ref="I15" r:id="rId14" xr:uid="{00000000-0004-0000-0000-00000D000000}"/>
    <hyperlink ref="I16" r:id="rId15" xr:uid="{00000000-0004-0000-0000-00000E000000}"/>
    <hyperlink ref="I17" r:id="rId16" xr:uid="{00000000-0004-0000-0000-00000F000000}"/>
    <hyperlink ref="I18" r:id="rId17" xr:uid="{00000000-0004-0000-0000-000010000000}"/>
    <hyperlink ref="I19" r:id="rId18" xr:uid="{00000000-0004-0000-0000-000011000000}"/>
    <hyperlink ref="I20" r:id="rId19" xr:uid="{00000000-0004-0000-0000-000012000000}"/>
    <hyperlink ref="I21" r:id="rId20" xr:uid="{00000000-0004-0000-0000-000013000000}"/>
    <hyperlink ref="I22" r:id="rId21" xr:uid="{00000000-0004-0000-0000-000014000000}"/>
    <hyperlink ref="I24" r:id="rId22" xr:uid="{00000000-0004-0000-0000-000015000000}"/>
    <hyperlink ref="I25" r:id="rId23" xr:uid="{00000000-0004-0000-0000-000016000000}"/>
    <hyperlink ref="I27" r:id="rId24" xr:uid="{00000000-0004-0000-0000-000017000000}"/>
    <hyperlink ref="I26" r:id="rId25" xr:uid="{00000000-0004-0000-0000-000018000000}"/>
  </hyperlinks>
  <printOptions horizontalCentered="1" gridLines="1"/>
  <pageMargins left="0.25" right="0.25" top="0.75" bottom="0.75" header="0" footer="0"/>
  <pageSetup pageOrder="overThenDown" orientation="landscape" cellComments="atEnd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PROCESOS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jeff peace</cp:lastModifiedBy>
  <dcterms:modified xsi:type="dcterms:W3CDTF">2022-05-24T19:19:47Z</dcterms:modified>
</cp:coreProperties>
</file>