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.gonzalez\Downloads\PROYECTOS EN REGISTRO\"/>
    </mc:Choice>
  </mc:AlternateContent>
  <workbookProtection workbookAlgorithmName="SHA-512" workbookHashValue="sObGNwwoC8qfpcUsxcPJOWCRxz4K4hT6N1qriAypjyZpByJIqfI3UCv77VzdaiitD73RxRLU3pWQ65Z9dp62Ow==" workbookSaltValue="E4hH3GzuuPDNmp1wZrmySw==" workbookSpinCount="100000" lockStructure="1"/>
  <bookViews>
    <workbookView xWindow="0" yWindow="0" windowWidth="14760" windowHeight="3585"/>
  </bookViews>
  <sheets>
    <sheet name="EBPFO-013" sheetId="1" r:id="rId1"/>
    <sheet name="LISTAS" sheetId="4" state="hidden" r:id="rId2"/>
    <sheet name="AUXILIAR" sheetId="8" state="hidden" r:id="rId3"/>
  </sheets>
  <definedNames>
    <definedName name="_xlnm._FilterDatabase" localSheetId="2" hidden="1">AUXILIAR!$A$1:$J$741</definedName>
    <definedName name="_xlnm._FilterDatabase" localSheetId="1" hidden="1">LISTAS!$A$1:$B$1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14" i="1" l="1"/>
  <c r="E16" i="1" l="1"/>
  <c r="E15" i="1"/>
  <c r="C9" i="1" l="1"/>
  <c r="G21" i="1"/>
  <c r="G22" i="1"/>
  <c r="G23" i="1"/>
  <c r="G20" i="1"/>
  <c r="C7" i="1" l="1"/>
</calcChain>
</file>

<file path=xl/comments1.xml><?xml version="1.0" encoding="utf-8"?>
<comments xmlns="http://schemas.openxmlformats.org/spreadsheetml/2006/main">
  <authors>
    <author>Gonzalez, Jennifer Ivonne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>Digite la fecha en la que se solicita el trámite. Se recomienda el uso del comando Ctrl+,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Digite aquí el BPIM del Proyecto</t>
        </r>
      </text>
    </comment>
  </commentList>
</comments>
</file>

<file path=xl/sharedStrings.xml><?xml version="1.0" encoding="utf-8"?>
<sst xmlns="http://schemas.openxmlformats.org/spreadsheetml/2006/main" count="501" uniqueCount="214">
  <si>
    <t>Programa</t>
  </si>
  <si>
    <t>SECRETARIA GENERAL</t>
  </si>
  <si>
    <t>SECRETARIA DE PARTICIPACION COMUNITARIA</t>
  </si>
  <si>
    <t>DIRECCIÓN DE EMPRENDIMIENTO Y DESARROLLO EMPRESARIAL</t>
  </si>
  <si>
    <t>SECRETARÍA DE INFRAESTRUCTURA, RENOVACIÓN URBANA Y VIVIENDA</t>
  </si>
  <si>
    <t>SECRETARÍA DE SALUD</t>
  </si>
  <si>
    <t>SECRETARÍA DE GOBIERNO</t>
  </si>
  <si>
    <t>SECRETARÍA DE SEGURIDAD Y CONVIVENCIA</t>
  </si>
  <si>
    <t>SECRETARÍA DE DESARROLLO INSTITUCIONAL</t>
  </si>
  <si>
    <t>SECRETARÍA DE PLANEACIÓN</t>
  </si>
  <si>
    <t>SECRETARÍA DE HACIENDA</t>
  </si>
  <si>
    <t>SECRETARÍA DE EDUCACIÓN</t>
  </si>
  <si>
    <t>SECRETARÍA DE INTEGRACIÓN SOCIAL</t>
  </si>
  <si>
    <t>SECRETARÍA DE CULTURA</t>
  </si>
  <si>
    <t>DIRECCIÓN DE TECNOLOGÍA, INNOVACIÓN Y CIENCIA</t>
  </si>
  <si>
    <t>DIRECCIÓN DE GESTIÓN DEL RIESGO DE DESASTRES</t>
  </si>
  <si>
    <t>INNOVACIÓN AGROPECUARIA</t>
  </si>
  <si>
    <t>MOVILIDAD ORIENTADA A LA INTEGRACIÓN REGIONAL</t>
  </si>
  <si>
    <t>PALMIRA SE LA JUEGA POR EL BUEN VIVIR Y EL GOCE PLENO DE DERECHOS EN LA PRIMERA INFANCIA, INFANCIA, ADOLESCENCIA Y JUVENTUD</t>
  </si>
  <si>
    <t>PALMIRA INTELIGENTE PARA LA TOMA DE DECISIONES</t>
  </si>
  <si>
    <t>TRANSFORMACIÓN DIGITAL</t>
  </si>
  <si>
    <t>FORTALECIMIENTO A LA SEGURIDAD Y CONVIVENCIA CIUDADANA DEL MUNICIPIO DE PALMIRA</t>
  </si>
  <si>
    <t>CONSTRUCCIÓN DE BULEVAR EN LA COMUNA N° 1 DEL MUNICIPIO DE PALMIRA</t>
  </si>
  <si>
    <t>PALMIRA ME CUIDA CON ASEGURAMIENTO Y PRESTACION INTEGRAL DE SERVICIOS DE SALUD</t>
  </si>
  <si>
    <t>PALMIRA CON CALIDAD ACADEMICA INTEGRAL</t>
  </si>
  <si>
    <t>ESPACIO PÚBLICO MEJORADO Y BIEN MANTENIDO</t>
  </si>
  <si>
    <t>ESPACIO PUBLICO EJEMPLAR</t>
  </si>
  <si>
    <t>GOBERNANZA Y GOBERNABILIDAD PARA LA GESTION Y DIRECCION EFICIENTE DE LA ADMINISTRACION PUBLICA</t>
  </si>
  <si>
    <t>GESTION DEL CAMBIO CLIMATICO Y DE RIESGOS Y CONSERVACION DE LA DIVERSIDAD</t>
  </si>
  <si>
    <t>EDUCACION AMBIENTAL Y PARA LA PREVENCION DEL RIESGO</t>
  </si>
  <si>
    <t>MAS CAPACIDADES PARA LA GESTION DEL MEDIO AMBIENTE Y PREVENCION DE RIESGOS</t>
  </si>
  <si>
    <t>PALMIRA UNIDA MAS SEGURA</t>
  </si>
  <si>
    <t>PARTICIPACION Y ATENCION AL CIUDADANO</t>
  </si>
  <si>
    <t>SECRETARÍA DE TRANSITO Y TRANSPORTE</t>
  </si>
  <si>
    <t>MOVILIDAD SEGURA</t>
  </si>
  <si>
    <t>CALIDAD, COBERTURA Y ACCESO A SERVICIOS PUBLICOS</t>
  </si>
  <si>
    <t>PALMIRA INTERCONECTADA</t>
  </si>
  <si>
    <t>VIVIENDA DIGNA</t>
  </si>
  <si>
    <t>ATENCION INTEGRAL A POBLACIONES VULNERABLES</t>
  </si>
  <si>
    <t>DESARROLLO AGROPECUARIO</t>
  </si>
  <si>
    <t>EMPLEO DIGNO Y DE CALIDAD PARA TODOS</t>
  </si>
  <si>
    <t>PALMIRA COMPETITIVA Y ATRACTIVA PARA LA INVERSION</t>
  </si>
  <si>
    <t>BUEN GOBIERNO PARA EL RESPETO Y GARANTIA DE LOS DERECHOS HUMANOS</t>
  </si>
  <si>
    <t>INSTITUTO MUNICIPAL DEL DEPORTE Y LA RECREACIÓN IMDER</t>
  </si>
  <si>
    <t>OFERTA DEPORTIVA Y RECREATIVA</t>
  </si>
  <si>
    <t>FORMACION COMPETITIVA</t>
  </si>
  <si>
    <t>INFRAESTRUCTURA DEPORTIVA</t>
  </si>
  <si>
    <t>MOVILIDAD SOSTENIBLE Y ACCESIBLE</t>
  </si>
  <si>
    <t>AGRICULTURA SOSTENIBLE</t>
  </si>
  <si>
    <t>PALMIRA ME CUIDA CON INSPECCION, VIGILANCIA Y CONTROL</t>
  </si>
  <si>
    <t>PALMIRA ME CUIDA CON SALUD PUBLICA</t>
  </si>
  <si>
    <t>PALMIRA CONECTADA</t>
  </si>
  <si>
    <t>ESPACIOS APROPIADOS PARA LA GESTION PUBLICA</t>
  </si>
  <si>
    <t>CULTURIZATE, AGENDA CULTURAL PERMANENTE</t>
  </si>
  <si>
    <t>EDUCACION CULTURAL</t>
  </si>
  <si>
    <t>ORDENAMIENTO TERRITORIAL EJEMPLAR</t>
  </si>
  <si>
    <t>ESTUDIOS Y DISEÑOS PARA EL MEJORAMIENTO INTEGRAL DE LA INFRAESTRUCTURA VIAL DEL MUNICIPIO DE PALMIRA</t>
  </si>
  <si>
    <t>PROTECCION ACTIVA Y DEFENSA ANIMAL</t>
  </si>
  <si>
    <t>INFRAESTRUCTURA CULTURAL</t>
  </si>
  <si>
    <t>Fecha:</t>
  </si>
  <si>
    <t>Radicación</t>
  </si>
  <si>
    <t>Trámite:</t>
  </si>
  <si>
    <t>Actualización</t>
  </si>
  <si>
    <t>No. Certificado BPIM</t>
  </si>
  <si>
    <t>Nombre del proyecto:</t>
  </si>
  <si>
    <t>Proyección financiera:</t>
  </si>
  <si>
    <t>AÑO</t>
  </si>
  <si>
    <t>Valor total vigencias:</t>
  </si>
  <si>
    <t>VALOR</t>
  </si>
  <si>
    <t>Fuente de financiación</t>
  </si>
  <si>
    <t>VALOR DE LA VIGENCIA ACTUAL</t>
  </si>
  <si>
    <t>Recursos de la nación</t>
  </si>
  <si>
    <t>Recursos del departamento</t>
  </si>
  <si>
    <t>Recursos del municipio</t>
  </si>
  <si>
    <t>Recursos de contrapartida</t>
  </si>
  <si>
    <t>$</t>
  </si>
  <si>
    <t>%</t>
  </si>
  <si>
    <t>Línea</t>
  </si>
  <si>
    <t>Sector</t>
  </si>
  <si>
    <t xml:space="preserve">Plan de Desarrollo Municipal: </t>
  </si>
  <si>
    <t>Causa de la actualización:</t>
  </si>
  <si>
    <t>Nombre:</t>
  </si>
  <si>
    <t>Cargo:</t>
  </si>
  <si>
    <t>Firma:</t>
  </si>
  <si>
    <t>Quien solicita:</t>
  </si>
  <si>
    <t>X</t>
  </si>
  <si>
    <t>PROYECTO</t>
  </si>
  <si>
    <t>NOMBRE_PROYECTO</t>
  </si>
  <si>
    <t>NOMBRE_ENT_PRY</t>
  </si>
  <si>
    <t>línea</t>
  </si>
  <si>
    <t>modelo</t>
  </si>
  <si>
    <t>eje</t>
  </si>
  <si>
    <t>VALOR MÁXIMO</t>
  </si>
  <si>
    <t>PALMIRA, TERRITORIO PLANIFICADO, ORDENADO Y CONECTADO</t>
  </si>
  <si>
    <t>ESPACIO PÚBLICO INTEGRADO, ORDENADO Y ACCESIBLE</t>
  </si>
  <si>
    <t>INTEGRACIÓN TERRITORIAL</t>
  </si>
  <si>
    <t>PALMIRA, TERRITORIO COMPETITIVO Y CON OPORTUNIDADES</t>
  </si>
  <si>
    <t>AGROPECUARIO</t>
  </si>
  <si>
    <t>PALMIRA, TERRITORIO SEGURO, ABIERTO Y BIEN GOBERNADO</t>
  </si>
  <si>
    <t>CIUDAD INTELIGENTE: BUEN GOBIERNO Y TRANSPARENCIA</t>
  </si>
  <si>
    <t>SEGURIDAD Y PREVENCIÓN SOCIAL DE LA VIOLENCIA</t>
  </si>
  <si>
    <t>DESARROLLO URBANO EJEMPLAR</t>
  </si>
  <si>
    <t>MODELO EN URBANISMO</t>
  </si>
  <si>
    <t>PALMIRA, TERRITORIO PARTICIPATIVO, INCLUSIVO Y ERRADICADOR DE LA POBREZA</t>
  </si>
  <si>
    <t>INCLUSIÓN SOCIAL</t>
  </si>
  <si>
    <t>VIDA EJEMPLAR</t>
  </si>
  <si>
    <t>MODELO EN LA PROMOCION DE PALMIRANOS SALUDABLES</t>
  </si>
  <si>
    <t>GOBIERNO EJEMPLAR</t>
  </si>
  <si>
    <t>MODELO EN CREACION DE CAPACIDADES INSTITUCIONALES</t>
  </si>
  <si>
    <t>AMBIENTE EJEMPLAR</t>
  </si>
  <si>
    <t>MODELO EN LA PROTECCION DE LA VIDA, LA FAUNA Y LA FLORA PALMIRANA</t>
  </si>
  <si>
    <t>MODELO PARA EL DESARROLLO HUMANO</t>
  </si>
  <si>
    <t>MODELO EN MOVILIDAD Y ACCESO</t>
  </si>
  <si>
    <t>MODELO HABITACIONAL</t>
  </si>
  <si>
    <t>FORTALECIMIENTO A LOS PROCESOS DE OPERACIÓN Y MANTENIMIENTO DE LOS SERVICIOS PÚBLICOS DE ACUEDUCTO, ALCANTARILLADO Y ASEO EN EL MUNICIPIO DE PALMIRA.</t>
  </si>
  <si>
    <t>FORTALECIMIENTO DE LAS MEDIDAS PARA MEJORAR LAS CONDICIONES HABITACIONALES EN EL MUNICIPIO DE PALMIRA.</t>
  </si>
  <si>
    <t>MODELO EN PROTECCION Y PROMOCION DE LOS DERECHOS HUMANOS</t>
  </si>
  <si>
    <t>ECONOMIA EJEMPLAR</t>
  </si>
  <si>
    <t>MODELO EN COMPETITIVIDAD Y CRECIMIENTO ECONOMICO</t>
  </si>
  <si>
    <t>MODELO DE DESARROLLO A PARTIR DE MAS Y MEJOR EMPLEO</t>
  </si>
  <si>
    <t>DESARROLLO AGROPECUARIO SOSTENIBLE DEL MUNICIPIO DE PALMIRA</t>
  </si>
  <si>
    <t>ESTUDIOS Y DISEÑOS PARA EL INCREMENTO DEL ESPACIO PUBLICO PER CÁPITA EN EL MUNICIPIO DE PALMIRA</t>
  </si>
  <si>
    <t>ESPACIOS APROPIADOS PARA LA INCLUSION SOCIAL DE LA POBLACION VULNERABLE</t>
  </si>
  <si>
    <t>MEJORAMIENTO DEL ESPACIO PÚBLICO EN LA ZONA URBANA Y RURAL DEL MUNICIPIO DE   PALMIRA</t>
  </si>
  <si>
    <t>REHABILITACIÓN DE LAS VÍAS URBANAS DEL MUNICIPIO DE  PALMIRA</t>
  </si>
  <si>
    <t>DESARROLLO COMERCIAL Y AGROTURÍSTICO EN EL MUNICIPIO DE  PALMIRA</t>
  </si>
  <si>
    <t>SECRETARÍA  AGROPECUARIA Y DE  DESARROLLO RURAL</t>
  </si>
  <si>
    <t>FORTALECIMIENTO DE LA POLÍTICA DE GOBIERNO DIGITAL EN EL MUNICIPIO DE  PALMIRA</t>
  </si>
  <si>
    <t>MEJORAMIENTO DE LA INFRAESTRUCTURA INTEGRADA A LOS CENTROS DE DESARROLLO INFANTIL (CDI) DEL MUNICIPIO DE  PALMIRA</t>
  </si>
  <si>
    <t>FORTALECIMIENTO DEL ASEGURAMIENTO AL SISTEMA GENERAL DE SEGURIDAD SOCIAL EN SALUD EN EL MUNICIPIO DE  PALMIRA</t>
  </si>
  <si>
    <t>FORTALECIMIENTO DE LA GESTIÓN ADMINISTRATIVA DE LA SECRETARIA DE HACIENDA DEL MUNICIPIO DE  PALMIRA</t>
  </si>
  <si>
    <t>MANTENIMIENTO DE ZONAS VERDES E INDIVIDUOS ARBÓREOS PARA LA MEJORA DEL PAISAJE Y EL CUIDADO DE LA ESTRUCTURA ECOLÓGICA AMBIENTAL DEL ÁREA RURAL Y URBANA DEL MUNICIPIO DE  PALMIRA</t>
  </si>
  <si>
    <t>DIRECCIÓN  DE GESTIÓN DEL MEDIO AMBIENTE</t>
  </si>
  <si>
    <t>DESARROLLO DE CAMPAÑAS DE EDUCACIÓN Y CULTURA AMBIENTAL PARA LA IMPLEMENTACIÓN DE LA POLÍTICA DE EDUCACIÓN AMBIENTAL EN EL MUNICIPIO DE   PALMIRA</t>
  </si>
  <si>
    <t>APOYO A LOS NEGOCIOS VERDES COMO HERRAMIENTA PARA LA TRANSFORMACIÓN PRODUCTIVA Y ACCIÓN CLIMÁTICA EN EL MUNICIPIO DE  PALMIRA</t>
  </si>
  <si>
    <t>IMPLEMENTACIÓN DEL SEGUIMIENTO AL PLAN DE GESTIÓN INTEGRAL DE RESIDUOS SÓLIDOS PARA UN AMBIENTE EJEMPLAR EN EL MUNICIPIO DE   PALMIRA</t>
  </si>
  <si>
    <t>IMPLEMENTACIÓN DE ESTRATEGIAS DE CONSERVACIÓN EN ÁREAS DE IMPORTANCIA PARA LA PROTECCIÓN DEL RECURSO HÍDRICO EN EL MUNICIPIO DE   PALMIRA</t>
  </si>
  <si>
    <t>ASISTENCIA TÉCNICA PARA LA INCORPORACIÓN DE VARIABLES AMBIENTALES EN LA PLANIFICACIÓN SECTORIAL DE SECTORES EN EL MUNICIPIO DE  PALMIRA</t>
  </si>
  <si>
    <t>CONSOLIDACIÓN DEL SERVICIO EDUCATIVO DE CALIDAD EN LAS INSTITUCIONES EDUCATIVAS OFICIALES DEL MUNICIPIO DE  PALMIRA</t>
  </si>
  <si>
    <t>CONTRIBUCIÓN AL DESARROLLO DEL PLAN INTEGRAL DE SEGURIDAD Y CONVIVENCIA CIUDADANA PISCC DEL MUNICIPIO DE   PALMIRA</t>
  </si>
  <si>
    <t>IMPLEMENTACIÓN DE UN SISTEMA DE INFORMACION DE SEGURIDAD INTELIGENTE EN EL MUNICIPIO DE   PALMIRA</t>
  </si>
  <si>
    <t>CONTRIBUCIÓN PARA EL DESARROLLO DE ESPACIOS DE PARTICIPACIÓN EN EL MUNICIPIO DE  PALMIRA</t>
  </si>
  <si>
    <t>FORTALECIMIENTO DEL SERVICIO AL CIUDADANO EN EL MUNICIPIO DE  PALMIRA</t>
  </si>
  <si>
    <t>IMPLEMENTACIÓN DE ACCIONES QUE CONTRIBUYAN A LA GENERACIÓN DE VALOR PÚBLICO INSTITUCIONAL PARA LA GESTIÓN Y DIRECCIÓN EFICIENTE DE LA GESTIÓN PÚBLICA  PALMIRA</t>
  </si>
  <si>
    <t>CONSOLIDACIÓN DE LA SEGURIDAD VIAL EN EL MUNICIPIO DE  PALMIRA</t>
  </si>
  <si>
    <t>DESARROLLO DE MEDIDAS PARA MEJORAR LA EFICIENCIA ENERGÉTICA EN EL MUNICIPIO DE PALMIRA  PALMIRA</t>
  </si>
  <si>
    <t>MANTENIMIENTO Y MEJORAMIENTO DE LA RED VIAL REGIONAL  PALMIRA</t>
  </si>
  <si>
    <t>IDENTIFICACIÓN DE LAS CONDICIONES DE VIDA DE LA POBLACIÓN EN EL MUNICIPIO DE  PALMIRA</t>
  </si>
  <si>
    <t>FORTALECIMIENTO A LA PARTICIPACIÓN LOCAL EN EL MUNICIPIO DE  PALMIRA</t>
  </si>
  <si>
    <t>REVISIÓN GENERAL DE LA ESTRATIFICACIÓN SOCIOECONÓMICA DE CENTROS POBLADOS Y CABECERA MUNICIPAL DE   PALMIRA</t>
  </si>
  <si>
    <t>IMPLEMENTACIÓN DE ESTRATEGIAS DE APOYO A LA COMUNIDAD PARA PROMOVER LA PARTICIPACION CIUDADANA Y LA SANA CONVIVENCIA  PALMIRA</t>
  </si>
  <si>
    <t>MEJORAMIENTO DE LAS CAPACIDADES INSTITUCIONALES PARA LA COMUNICACIÓN PÚBICA EN EL MUNICIPIO DE  PALMIRA</t>
  </si>
  <si>
    <t>DIRECCION  DE COMUNICACIONES</t>
  </si>
  <si>
    <t>APOYO TÉCNICO Y METODOLÓGICO A LA PLANEACIÓN EN EL MUNICIPIO DE  PALMIRA</t>
  </si>
  <si>
    <t>MEJORAMIENTO DE LOS SISTEMAS PRODUCTIVOS AGROPECUARIOS BAJO COMPONENTES TÉCNICOS, ADMINISTRATIVOS Y COMERCIALES EN EL SECTOR AGROPECUARIO   PALMIRA</t>
  </si>
  <si>
    <t>FORTALECIMIENTO AL PROCESO DE EMPLEABILIDAD EN EL MUNICIPIO DE  PALMIRA</t>
  </si>
  <si>
    <t>FORTALECIMIENTO DE LOS PROCESOS DE EMPRENDIMIENTO EN EL MUNICIPIO DE  PALMIRA</t>
  </si>
  <si>
    <t>FORTALECIMIENTO DEL SECTOR TURÍSTICO E IMPULSO AL DESARROLLO EMPRESARIAL DEL MUNICIPIO DE   PALMIRA</t>
  </si>
  <si>
    <t>AMPLIACIÓN DE LA CAPACIDAD OPERATIVA PARA LA ATENCIÓN DE LOS SERVICIOS DE JUSTICIA Y LA GARANTÍA DE DERECHOS EN EL MUNICIPIO   PALMIRA</t>
  </si>
  <si>
    <t>AMPLIACIÓN DE LA CAPACIDAD FINANCIERA Y OPERATIVA PARA BRINDAR ASISTENCIA Y ATENCIÓN HUMANITARIA INMEDIATA A LAS VÍCTIMAS DEL CONFLICTO ARMADO EN EL MUNICIPIO DE   PALMIRA</t>
  </si>
  <si>
    <t>MEJORAMIENTO DE LA CAPACIDAD INSTITUCIONAL PARA GARANTIZAR LA PREVENCIÓN, PROMOCIÓN Y  PROTECCIÓN DE LOS DERECHOS HUMANOS EN EL MUNICIPIO DE  PALMIRA</t>
  </si>
  <si>
    <t>FORTALECIMIENTO DEL CONTROL AL ESPACIO PÚBLICO EN EL MUNICIPIO DE  PALMIRA</t>
  </si>
  <si>
    <t>CONSOLIDACIÓN AL DESARROLLO Y PRÁCTICA DEL DEPORTE, LA RECREACIÓN Y EL APROVECHAMIENTO DEL TIEMPO LIBRE DE LA COMUNIDAD EN EL MUNICIPIO DE   PALMIRA</t>
  </si>
  <si>
    <t>MEJORAMIENTO DEL DEPORTE COMPETITIVO, MEDIANTE LA PREPARACIÓN INTEGRAL DE LOS ATLETAS DE ALTO RENDIMIENTO EN EL MUNICIPIO DE  PALMIRA</t>
  </si>
  <si>
    <t>MANTENIMIENTO DE LA INFRAESTRUCTURA DEPORTIVA Y RECREATIVA DEL MUNICIPIO  PALMIRA</t>
  </si>
  <si>
    <t>ACTUALIZACIÓN IMPLEMENTACIÓN Y SEGUIMIENTO DE POLÍTICAS PÚBLICAS SOCIALES COMO INSTRUMENTO DE GARANTÍA DE LOS DERECHOS DE LA POBLACIÓN VULNERABLE EN EL MUNICIPIO DE  PALMIRA</t>
  </si>
  <si>
    <t>MEJORAMIENTO EN LA CALIDAD DE VIDA DE LAS PERSONAS MAYORES EN ESTADO DE VULNERABILIDAD DEL MUNICIPIO DE  PALMIRA</t>
  </si>
  <si>
    <t>IMPLEMENTACIÓN  Y FORTALECIMIENTO  DE LAS MESAS TECNICAS POBLACIONALES DEL MUNICIPIO DE   PALMIRA</t>
  </si>
  <si>
    <t>MEJORAMIENTO DE LA PROMOCIÓN Y PROTECCIÓN DE LOS DERECHOS DE LOS NIÑOS, NIÑAS, ADOLESCENTES Y JÓVENES EN LAS COMUNAS MÁS VULNERABLES DEL MUNICIPIO DE   PALMIRA</t>
  </si>
  <si>
    <t>MEJORAMIENTO EN LA CALIDAD DE VIDA DE LOS GRUPOS POBLACIONALES EN ESTADO DE VULNERABILIDAD EN EL MUNICIPIO DE  PALMIRA</t>
  </si>
  <si>
    <t>MEJORAMIENTO DE LOS SERVICIOS TECNOLÓGICOS PARA LA CREACIÓN DE CAPACIDADES INSTITUCIONALES EN EL MUNICIPIO DE  PALMIRA</t>
  </si>
  <si>
    <t>CONTRIBUCIÓN DE LA MOVILIDAD SOSTENIBLE, SEGURA Y SALUDABLE EN EL MUNICIPIO DE   PALMIRA</t>
  </si>
  <si>
    <t>IMPLEMENTACIÓN DE UN SISTEMA INTEGRAL DE INFORMACIÓN PARA CARACTERIZAR LA POBLACIÓN VULNERABLE EN EL MUNICIPIO DE  PALMIRA</t>
  </si>
  <si>
    <t>CONSTRUCCIÓN DE LA VISIÓN PROSPECTIVA PARA EL DESARROLLO SOSTENIBLE Y COMPETITIVO DE  PALMIRA</t>
  </si>
  <si>
    <t>IMPLEMENTACIÓN  PRÁCTICAS AGROPECUARIAS SOSTENIBLES Y FORTALECIMIENTO DEL DESARROLLO COMUNITARIO EN PALMIRA  PALMIRA</t>
  </si>
  <si>
    <t>FORTALECIMIENTO DE LAS COMPETENCIAS DEL TALENTO HUMANO DE LA ALCALDIA DE PALMIRA  PALMIRA</t>
  </si>
  <si>
    <t>FORTALECIMIENTO DE LA GOBERNANZA EN SALUD EN EL MUNICIPIO DE  PALMIRA</t>
  </si>
  <si>
    <t>APLICACIÓN DE ESTRATEGIAS PARA LA PREVENCIÓN DEL RIESGO Y MANEJO DE DESASTRES EN EL MUNICIPIO DE  PALMIRA</t>
  </si>
  <si>
    <t>FORTALECIMIENTO PARA LA PREPARACIÓN Y ATENCIÓN DEL MANEJO DE DESASTRES CON EL FIN DE DAR RESPUESTA OPORTUNA A LA POBLACIÓN AFECTADA POR EVENTOS SOCIONATURALES O ANTROPICOS NO INTENCIONALES EN EL MUNICIPIO DE  PALMIRA</t>
  </si>
  <si>
    <t>DESARROLLO DE MEDIDAS PARA EL CONOCIMIENTO Y LA REDUCCIÓN DEL RIESGO DE DESASTRES EN EL MUNICIPIO DE   PALMIRA</t>
  </si>
  <si>
    <t>FORMACIÓN DE  HABILIDADES Y CAPACIDADES DE LA COMUNIDAD Y ORGANISMOS DE SOCORRO, EN PREVENCIÓN, REDUCCIÓN Y ATENCIÓN DE EMERGENCIAS DE DESASTRES EN EL MUNICIPIO DE  PALMIRA</t>
  </si>
  <si>
    <t>IMPLEMENTACIÓN DE ACCIONES DE MITIGACIÓN Y ADAPTACIÓN AL CAMBIO CLIMÁTICO PARA UN DESARROLLO BAJO EN CARBONO Y RESILIENTE AL CLIMA EN EL MUNICIPIO DE  PALMIRA</t>
  </si>
  <si>
    <t>TRANSFORMACIÓN DIGITAL DE TRÁMITES Y SERVICIOS EN LA ALCALDÍA MUNICIPAL DE  PALMIRA</t>
  </si>
  <si>
    <t>DIAGNOSTICO DE LAS CAPACIDADES LOGÍSTICAS DEL MUNICIPIO DE  PALMIRA</t>
  </si>
  <si>
    <t>FORTALECIMIENTO DE LA GESTIÓN EN SALUD PÚBLICA EN EL MUNICIPIO DE  PALMIRA</t>
  </si>
  <si>
    <t>DESARROLLO DE LA POLÍTICA DE GESTIÓN DE LA INFORMACIÓN ESTADÍSTICA  EN EL MUNICIPIO DE   PALMIRA</t>
  </si>
  <si>
    <t>CONTRIBUCIÓN AL ACCESO Y PERMANENCIA EN EL SISTEMA EDUCATIVO DEL MUNICIPIO DE  PALMIRA</t>
  </si>
  <si>
    <t>FORTALECIMIENTO DE LA INCLUSIÓN DIGITAL Y LA CONECTIVIDAD EN COMUNIDADES URBANAS Y RURALES DEL MUNICIPIO DE  PALMIRA</t>
  </si>
  <si>
    <t>CONSOLIDACIÓN DE HERRAMIENTAS DIGITALES PARA LA TRANSFORMACIÓN DEL MUNICIPIO DE  PALMIRA</t>
  </si>
  <si>
    <t>FORTALECIMIENTO DE LAS CADENAS PRODUCTIVAS AGROPECUARIAS Y MARCA DE ORIGEN LOCAL EN EL MUNICIPIO PALMIRA  PALMIRA</t>
  </si>
  <si>
    <t>OPTIMIZACIÓN DE UNIDADES PRODUCTIVAS AGROPECUARIAS DE POBLACIÓN REINCORPORADA, REINSERTADA Y OTROS AGENTES DEL POSCONFLICTO DEL MUNICIPIO DE PALMIRA.  PALMIRA</t>
  </si>
  <si>
    <t>ADMINISTRACIÓN DE LOS RECURSOS FÍSICOS DE LA ALCALDÍA MUNICIPAL DE PALMIRA  PALMIRA</t>
  </si>
  <si>
    <t>ADMINISTRACIÓN  EFICIENTE DEL PASIVO PENSIONAL DEL MUNICIPIO DE PALMIRA</t>
  </si>
  <si>
    <t>IMPLEMENTACIÓN DE UN OBSERVATORIO PARA LA GESTIÓN Y MONITOREO DE OBRAS EN EL MUNICIPIO DE PALMIRA  PALMIRA</t>
  </si>
  <si>
    <t>FORTALECIMIENTO EN CIRCULACIÓN, PARTICIPACIÓN Y ACCESO A PROCESOS ARTÍSTICOS Y CULTURALES EN EL MUNICIPIO DE  PALMIRA</t>
  </si>
  <si>
    <t>IMPLEMENTACIÓN DEL PLAN VIAL Y GESTIÓN DE BIENES MUEBLES E INMUEBLES DEL MUNICIPIO DE PALMIRA  PALMIRA</t>
  </si>
  <si>
    <t>INCREMENTO DE LA PARTICIPACIÓN CIUDADANA EN PROCESOS DE FORMACIÓN PARA LAS ARTES, LAS CULTURAS Y LOS SABERES EN EL MUNICIPIO DE   PALMIRA</t>
  </si>
  <si>
    <t>FORTALECIMIENTO DE LA PARTICIPACIÓN CIUDADANA EN LOS SERVICIOS DE EDUCACIÓN PARA EL TRABAJO EN ACTIVIDADES DE RECUPERACIÓN Y PROMOCIÓN DEL PATRIMONIO ARTÍSTICO, HISTÓRICO Y CULTURAL DEL MUNICIPIO DE  PALMIRA</t>
  </si>
  <si>
    <t>OPTIMIZACIÓN DEL SERVICIO EDUCATIVO EN EL MUNICIPIO DE  PALMIRA</t>
  </si>
  <si>
    <t>MODERNIZACIÓN DEL ORDENAMIENTO TERRITORIAL DEL MUNICIPIO DE  PALMIRA</t>
  </si>
  <si>
    <t>FORTALECIMIENTO DEL PROCESO DE DIGITALIZACIÓN DE TRÁMITES DE LA SUBSECRETARÍA DE PLANEACIÓN TERRITORIAL DE LA ALCALDÍA DE  PALMIRA</t>
  </si>
  <si>
    <t>APOYO AL INGRESO Y CONTINUIDAD EN LA EDUCACIÓN SUPERIOR DEL MUNICIPIO DE  PALMIRA</t>
  </si>
  <si>
    <t>FORTALECIMIENTO DE LA INFRAESTRUCTURA DE DATOS ESPACIALES DE  PALMIRA</t>
  </si>
  <si>
    <t>ESTUDIOS Y DISEÑOS PARA LA CONSTRUCCIÓN DE UN CENTRO DE BIENESTAR ANIMAL PARA LA ATENCIÓN Y VALORACIÓN INTEGRAL DE ANIMALES EN CONDICIÓN DE ABANDONO, MALTRATO, USO INDEBIDO O SUJETOS DE TRÁFICO EN EL MUNICIPIO DE  PALMIRA</t>
  </si>
  <si>
    <t>ESTUDIOS Y DISEÑOS PARA LA MODERNIZACIÓN DE UN CENTRO DE ESTIMULACIÓN TEMPRANA EN EL MUNICIPIO DE   PALMIRA</t>
  </si>
  <si>
    <t>ESTUDIOS Y DISEÑOS PARA EL MEJORAMIENTO DE LA INFRAESTRUCTURA DE LA RED DE SALUD PÚBLICA DEL MUNICIPIO DE  PALMIRA</t>
  </si>
  <si>
    <t>ESTUDIO Y DISEÑOS PARA LA CONSTRUCCIÓN DE UN CENTRO COMUNITARIO PARA LA ATENCIÓN Y SERVICIOS DE ACOMPAÑAMIENTO Y RECREACIÓN DEL ADULTO MAYOR EN EL MUNICIPIO DE  PALMIRA</t>
  </si>
  <si>
    <t>FORMULACIÓN DE LA POLÍTICA PÚBLICA DE BIENESTAR ANIMAL COMO PARTE DEL EJE ESTRATÉGICO VIDA EJEMPLAR EN EL MUNICIPIO DE   PALMIRA</t>
  </si>
  <si>
    <t>ESTUDIOS Y DISEÑOS PARA FORTALECER LA INFRAESTRUCTURA DEPORTIVA Y RECREATIVA DE   PALMIRA</t>
  </si>
  <si>
    <t>VALOR HORIZONTE</t>
  </si>
  <si>
    <t>OPTIMIZACIÓN DEL ESPACIO PÚBLICO EFECTIVO EN EL MUNICIPIO DE PALMIRA</t>
  </si>
  <si>
    <t>MANTENIMIENTO A LAS INSTALACIONES DEL CENTRO CULTURAL GUILLERMO BARNEY MATERÓN DEL MUNICIPIO DE PALMIRA</t>
  </si>
  <si>
    <t>DOTACIÓN DE LA INFRAESTRUCTURA DE LOS CENTROS DE DESARROLLO INFANTIL (CDI) DEL MUNICIPIO DE PALMIRA</t>
  </si>
  <si>
    <t>ESPACIOS APROPIADOS PARA LA INCLUSIÓN SOCIAL DE LA POBLACIÓN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</si>
</sst>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\ #,##0.00_);\(&quot;$&quot;\ #,##0.00\)"/>
    <numFmt numFmtId="8" formatCode="&quot;$&quot;\ #,##0.00_);[Red]\(&quot;$&quot;\ #,##0.00\)"/>
    <numFmt numFmtId="44" formatCode="_(&quot;$&quot;\ * #,##0.00_);_(&quot;$&quot;\ * \(#,##0.00\);_(&quot;$&quot;\ * &quot;-&quot;??_);_(@_)"/>
    <numFmt numFmtId="164" formatCode="&quot;$&quot;\ #,##0.00"/>
    <numFmt numFmtId="165" formatCode="[$-240A]d&quot; de &quot;mmmm&quot; de &quot;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4D5156"/>
      <name val="Arial"/>
      <family val="2"/>
    </font>
    <font>
      <b/>
      <sz val="11"/>
      <color rgb="FF5F6368"/>
      <name val="Arial"/>
      <family val="2"/>
    </font>
    <font>
      <sz val="9"/>
      <color theme="1"/>
      <name val="Arial Narrow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10" fillId="0" borderId="0" xfId="0" applyFont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  <protection locked="0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top" wrapText="1"/>
    </xf>
    <xf numFmtId="7" fontId="3" fillId="0" borderId="5" xfId="1" applyNumberFormat="1" applyFont="1" applyBorder="1" applyAlignment="1" applyProtection="1">
      <alignment horizontal="center" vertical="center" wrapText="1"/>
      <protection locked="0"/>
    </xf>
    <xf numFmtId="7" fontId="3" fillId="0" borderId="6" xfId="1" applyNumberFormat="1" applyFont="1" applyBorder="1" applyAlignment="1" applyProtection="1">
      <alignment horizontal="center" vertical="center" wrapText="1"/>
      <protection locked="0"/>
    </xf>
    <xf numFmtId="9" fontId="3" fillId="3" borderId="1" xfId="2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7" fontId="3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3" borderId="2" xfId="1" applyNumberFormat="1" applyFont="1" applyFill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 wrapText="1"/>
      <protection locked="0"/>
    </xf>
    <xf numFmtId="164" fontId="3" fillId="0" borderId="6" xfId="1" applyNumberFormat="1" applyFont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showGridLines="0" tabSelected="1" view="pageLayout" zoomScaleNormal="100" workbookViewId="0">
      <selection activeCell="E5" sqref="E5:H5"/>
    </sheetView>
  </sheetViews>
  <sheetFormatPr baseColWidth="10" defaultColWidth="11.42578125" defaultRowHeight="15.75" x14ac:dyDescent="0.25"/>
  <cols>
    <col min="1" max="1" width="13" style="6" customWidth="1"/>
    <col min="2" max="2" width="6.140625" style="7" customWidth="1"/>
    <col min="3" max="3" width="6.28515625" style="6" customWidth="1"/>
    <col min="4" max="4" width="12.5703125" style="6" customWidth="1"/>
    <col min="5" max="5" width="11.42578125" style="6"/>
    <col min="6" max="6" width="12.28515625" style="6" customWidth="1"/>
    <col min="7" max="7" width="10.28515625" style="6" customWidth="1"/>
    <col min="8" max="8" width="15.28515625" style="6" customWidth="1"/>
    <col min="9" max="16384" width="11.42578125" style="5"/>
  </cols>
  <sheetData>
    <row r="1" spans="1:8" ht="16.5" x14ac:dyDescent="0.25">
      <c r="A1" s="14" t="s">
        <v>59</v>
      </c>
      <c r="B1" s="15"/>
      <c r="C1" s="73"/>
      <c r="D1" s="73"/>
      <c r="E1" s="73"/>
      <c r="F1" s="73"/>
      <c r="G1" s="73"/>
      <c r="H1" s="73"/>
    </row>
    <row r="2" spans="1:8" s="9" customFormat="1" ht="7.5" customHeight="1" x14ac:dyDescent="0.25">
      <c r="A2" s="16"/>
      <c r="B2" s="17"/>
      <c r="C2" s="10"/>
      <c r="D2" s="10"/>
      <c r="E2" s="12"/>
      <c r="F2" s="13"/>
      <c r="G2" s="13"/>
      <c r="H2" s="13"/>
    </row>
    <row r="3" spans="1:8" x14ac:dyDescent="0.2">
      <c r="A3" s="56" t="s">
        <v>61</v>
      </c>
      <c r="B3" s="15"/>
      <c r="C3" s="23" t="s">
        <v>60</v>
      </c>
      <c r="D3" s="23"/>
      <c r="E3" s="11"/>
      <c r="F3" s="74"/>
      <c r="G3" s="74"/>
      <c r="H3" s="74"/>
    </row>
    <row r="4" spans="1:8" x14ac:dyDescent="0.2">
      <c r="A4" s="57"/>
      <c r="B4" s="15"/>
      <c r="C4" s="23" t="s">
        <v>62</v>
      </c>
      <c r="D4" s="23"/>
      <c r="E4" s="11"/>
      <c r="F4" s="34"/>
      <c r="G4" s="34"/>
      <c r="H4" s="34"/>
    </row>
    <row r="5" spans="1:8" x14ac:dyDescent="0.2">
      <c r="A5" s="58"/>
      <c r="B5" s="15"/>
      <c r="C5" s="23" t="s">
        <v>63</v>
      </c>
      <c r="D5" s="23"/>
      <c r="E5" s="75"/>
      <c r="F5" s="75"/>
      <c r="G5" s="75"/>
      <c r="H5" s="75"/>
    </row>
    <row r="6" spans="1:8" s="9" customFormat="1" ht="7.5" customHeight="1" x14ac:dyDescent="0.25">
      <c r="A6" s="16"/>
      <c r="B6" s="17"/>
      <c r="C6" s="10"/>
      <c r="D6" s="10"/>
      <c r="E6" s="12"/>
      <c r="F6" s="13"/>
      <c r="G6" s="13"/>
      <c r="H6" s="13"/>
    </row>
    <row r="7" spans="1:8" ht="33" x14ac:dyDescent="0.25">
      <c r="A7" s="18" t="s">
        <v>64</v>
      </c>
      <c r="B7" s="15"/>
      <c r="C7" s="60" t="e">
        <f>VLOOKUP(E5,AUXILIAR!A:B,2,0)</f>
        <v>#N/A</v>
      </c>
      <c r="D7" s="60"/>
      <c r="E7" s="60"/>
      <c r="F7" s="60"/>
      <c r="G7" s="60"/>
      <c r="H7" s="60"/>
    </row>
    <row r="8" spans="1:8" s="9" customFormat="1" ht="7.5" customHeight="1" x14ac:dyDescent="0.25">
      <c r="A8" s="16"/>
      <c r="B8" s="17"/>
      <c r="C8" s="17"/>
      <c r="D8" s="17"/>
      <c r="E8" s="24"/>
      <c r="F8" s="25"/>
      <c r="G8" s="25"/>
      <c r="H8" s="25"/>
    </row>
    <row r="9" spans="1:8" ht="33" x14ac:dyDescent="0.25">
      <c r="A9" s="18" t="s">
        <v>67</v>
      </c>
      <c r="B9" s="15"/>
      <c r="C9" s="62" t="e">
        <f>SUM(E12:H16)</f>
        <v>#N/A</v>
      </c>
      <c r="D9" s="62"/>
      <c r="E9" s="62"/>
      <c r="F9" s="26"/>
      <c r="G9" s="24"/>
      <c r="H9" s="17"/>
    </row>
    <row r="10" spans="1:8" s="9" customFormat="1" ht="7.5" customHeight="1" x14ac:dyDescent="0.25">
      <c r="A10" s="16"/>
      <c r="B10" s="17"/>
      <c r="C10" s="17"/>
      <c r="D10" s="17"/>
      <c r="E10" s="24"/>
      <c r="F10" s="25"/>
      <c r="G10" s="25"/>
      <c r="H10" s="25"/>
    </row>
    <row r="11" spans="1:8" ht="21" customHeight="1" x14ac:dyDescent="0.25">
      <c r="A11" s="49" t="s">
        <v>65</v>
      </c>
      <c r="B11" s="19"/>
      <c r="C11" s="46" t="s">
        <v>66</v>
      </c>
      <c r="D11" s="47"/>
      <c r="E11" s="46" t="s">
        <v>68</v>
      </c>
      <c r="F11" s="59"/>
      <c r="G11" s="59"/>
      <c r="H11" s="47"/>
    </row>
    <row r="12" spans="1:8" ht="16.5" x14ac:dyDescent="0.25">
      <c r="A12" s="49"/>
      <c r="B12" s="19"/>
      <c r="C12" s="36">
        <v>1</v>
      </c>
      <c r="D12" s="35">
        <v>2024</v>
      </c>
      <c r="E12" s="63"/>
      <c r="F12" s="64"/>
      <c r="G12" s="64"/>
      <c r="H12" s="65"/>
    </row>
    <row r="13" spans="1:8" ht="16.5" x14ac:dyDescent="0.25">
      <c r="A13" s="49"/>
      <c r="B13" s="19"/>
      <c r="C13" s="36">
        <v>2</v>
      </c>
      <c r="D13" s="35">
        <v>2025</v>
      </c>
      <c r="E13" s="63"/>
      <c r="F13" s="64"/>
      <c r="G13" s="64"/>
      <c r="H13" s="65"/>
    </row>
    <row r="14" spans="1:8" ht="16.5" x14ac:dyDescent="0.25">
      <c r="A14" s="49"/>
      <c r="B14" s="19"/>
      <c r="C14" s="36">
        <v>3</v>
      </c>
      <c r="D14" s="35">
        <v>2026</v>
      </c>
      <c r="E14" s="66" t="e">
        <f>VLOOKUP(E5,AUXILIAR!A:I,9,0)</f>
        <v>#N/A</v>
      </c>
      <c r="F14" s="67"/>
      <c r="G14" s="67"/>
      <c r="H14" s="68"/>
    </row>
    <row r="15" spans="1:8" ht="16.5" x14ac:dyDescent="0.25">
      <c r="A15" s="49"/>
      <c r="B15" s="19"/>
      <c r="C15" s="36">
        <v>4</v>
      </c>
      <c r="D15" s="35">
        <v>2027</v>
      </c>
      <c r="E15" s="66" t="e">
        <f>VLOOKUP(E5,AUXILIAR!A:J,10,0)</f>
        <v>#N/A</v>
      </c>
      <c r="F15" s="67"/>
      <c r="G15" s="67"/>
      <c r="H15" s="68"/>
    </row>
    <row r="16" spans="1:8" ht="16.5" x14ac:dyDescent="0.25">
      <c r="A16" s="49"/>
      <c r="B16" s="19"/>
      <c r="C16" s="36">
        <v>5</v>
      </c>
      <c r="D16" s="35">
        <v>2028</v>
      </c>
      <c r="E16" s="66" t="e">
        <f>VLOOKUP(E5,AUXILIAR!A:K,11,0)</f>
        <v>#N/A</v>
      </c>
      <c r="F16" s="67"/>
      <c r="G16" s="67"/>
      <c r="H16" s="68"/>
    </row>
    <row r="17" spans="1:8" s="9" customFormat="1" ht="7.5" customHeight="1" x14ac:dyDescent="0.25">
      <c r="A17" s="49"/>
      <c r="B17" s="17"/>
      <c r="C17" s="37"/>
      <c r="D17" s="10"/>
      <c r="E17" s="12"/>
      <c r="F17" s="13"/>
      <c r="G17" s="13"/>
      <c r="H17" s="13"/>
    </row>
    <row r="18" spans="1:8" ht="21.75" customHeight="1" x14ac:dyDescent="0.25">
      <c r="A18" s="49"/>
      <c r="B18" s="20"/>
      <c r="C18" s="69" t="s">
        <v>69</v>
      </c>
      <c r="D18" s="70"/>
      <c r="E18" s="46" t="s">
        <v>70</v>
      </c>
      <c r="F18" s="59"/>
      <c r="G18" s="59"/>
      <c r="H18" s="47"/>
    </row>
    <row r="19" spans="1:8" ht="17.25" customHeight="1" x14ac:dyDescent="0.25">
      <c r="A19" s="49"/>
      <c r="B19" s="20"/>
      <c r="C19" s="71"/>
      <c r="D19" s="72"/>
      <c r="E19" s="53" t="s">
        <v>75</v>
      </c>
      <c r="F19" s="53"/>
      <c r="G19" s="53" t="s">
        <v>76</v>
      </c>
      <c r="H19" s="53"/>
    </row>
    <row r="20" spans="1:8" x14ac:dyDescent="0.25">
      <c r="A20" s="49"/>
      <c r="B20" s="20"/>
      <c r="C20" s="54" t="s">
        <v>71</v>
      </c>
      <c r="D20" s="55"/>
      <c r="E20" s="50"/>
      <c r="F20" s="51"/>
      <c r="G20" s="52" t="str">
        <f>IFERROR(E20/SUM($E$20:$F$23)," ")</f>
        <v xml:space="preserve"> </v>
      </c>
      <c r="H20" s="52"/>
    </row>
    <row r="21" spans="1:8" x14ac:dyDescent="0.25">
      <c r="A21" s="49"/>
      <c r="B21" s="20"/>
      <c r="C21" s="54" t="s">
        <v>72</v>
      </c>
      <c r="D21" s="55"/>
      <c r="E21" s="61"/>
      <c r="F21" s="61"/>
      <c r="G21" s="52" t="str">
        <f t="shared" ref="G21:G23" si="0">IFERROR(E21/SUM($E$20:$F$23)," ")</f>
        <v xml:space="preserve"> </v>
      </c>
      <c r="H21" s="52"/>
    </row>
    <row r="22" spans="1:8" x14ac:dyDescent="0.25">
      <c r="A22" s="49"/>
      <c r="B22" s="20"/>
      <c r="C22" s="54" t="s">
        <v>73</v>
      </c>
      <c r="D22" s="55"/>
      <c r="E22" s="61"/>
      <c r="F22" s="61"/>
      <c r="G22" s="52" t="str">
        <f t="shared" si="0"/>
        <v xml:space="preserve"> </v>
      </c>
      <c r="H22" s="52"/>
    </row>
    <row r="23" spans="1:8" x14ac:dyDescent="0.25">
      <c r="A23" s="49"/>
      <c r="B23" s="20"/>
      <c r="C23" s="54" t="s">
        <v>74</v>
      </c>
      <c r="D23" s="55"/>
      <c r="E23" s="61"/>
      <c r="F23" s="61"/>
      <c r="G23" s="52" t="str">
        <f t="shared" si="0"/>
        <v xml:space="preserve"> </v>
      </c>
      <c r="H23" s="52"/>
    </row>
    <row r="24" spans="1:8" s="9" customFormat="1" ht="7.5" customHeight="1" x14ac:dyDescent="0.25">
      <c r="A24" s="16"/>
      <c r="B24" s="17"/>
      <c r="C24" s="10"/>
      <c r="D24" s="10"/>
      <c r="E24" s="12"/>
      <c r="F24" s="13"/>
      <c r="G24" s="13"/>
      <c r="H24" s="13"/>
    </row>
    <row r="25" spans="1:8" x14ac:dyDescent="0.25">
      <c r="A25" s="49" t="s">
        <v>79</v>
      </c>
      <c r="B25" s="15"/>
      <c r="C25" s="46" t="s">
        <v>77</v>
      </c>
      <c r="D25" s="47"/>
      <c r="E25" s="48" t="e">
        <f>VLOOKUP(E5,AUXILIAR!A:E,4,0)</f>
        <v>#N/A</v>
      </c>
      <c r="F25" s="48"/>
      <c r="G25" s="48"/>
      <c r="H25" s="48"/>
    </row>
    <row r="26" spans="1:8" x14ac:dyDescent="0.25">
      <c r="A26" s="49"/>
      <c r="B26" s="20"/>
      <c r="C26" s="46" t="s">
        <v>78</v>
      </c>
      <c r="D26" s="47"/>
      <c r="E26" s="48" t="e">
        <f>VLOOKUP(E5,AUXILIAR!A:E,5,0)</f>
        <v>#N/A</v>
      </c>
      <c r="F26" s="48"/>
      <c r="G26" s="48"/>
      <c r="H26" s="48"/>
    </row>
    <row r="27" spans="1:8" x14ac:dyDescent="0.25">
      <c r="A27" s="49"/>
      <c r="B27" s="20"/>
      <c r="C27" s="46" t="s">
        <v>0</v>
      </c>
      <c r="D27" s="47"/>
      <c r="E27" s="48" t="e">
        <f>VLOOKUP(E5,AUXILIAR!A:F,6,0)</f>
        <v>#N/A</v>
      </c>
      <c r="F27" s="48"/>
      <c r="G27" s="48"/>
      <c r="H27" s="48"/>
    </row>
    <row r="28" spans="1:8" s="9" customFormat="1" ht="7.5" customHeight="1" x14ac:dyDescent="0.25">
      <c r="A28" s="16"/>
      <c r="B28" s="17"/>
      <c r="C28" s="17"/>
      <c r="D28" s="17"/>
      <c r="E28" s="24"/>
      <c r="F28" s="25"/>
      <c r="G28" s="25"/>
      <c r="H28" s="25"/>
    </row>
    <row r="29" spans="1:8" ht="49.5" x14ac:dyDescent="0.25">
      <c r="A29" s="21" t="s">
        <v>80</v>
      </c>
      <c r="B29" s="20"/>
      <c r="C29" s="44"/>
      <c r="D29" s="44"/>
      <c r="E29" s="44"/>
      <c r="F29" s="44"/>
      <c r="G29" s="44"/>
      <c r="H29" s="44"/>
    </row>
    <row r="30" spans="1:8" s="9" customFormat="1" ht="7.5" customHeight="1" x14ac:dyDescent="0.25">
      <c r="A30" s="16"/>
      <c r="B30" s="17"/>
      <c r="C30" s="10"/>
      <c r="D30" s="10"/>
      <c r="E30" s="12"/>
      <c r="F30" s="13"/>
      <c r="G30" s="13"/>
      <c r="H30" s="13"/>
    </row>
    <row r="31" spans="1:8" x14ac:dyDescent="0.25">
      <c r="A31" s="42" t="s">
        <v>84</v>
      </c>
      <c r="B31" s="20"/>
      <c r="C31" s="45" t="s">
        <v>81</v>
      </c>
      <c r="D31" s="45"/>
      <c r="E31" s="43"/>
      <c r="F31" s="43"/>
      <c r="G31" s="43"/>
      <c r="H31" s="43"/>
    </row>
    <row r="32" spans="1:8" x14ac:dyDescent="0.25">
      <c r="A32" s="42"/>
      <c r="B32" s="20"/>
      <c r="C32" s="45" t="s">
        <v>82</v>
      </c>
      <c r="D32" s="45"/>
      <c r="E32" s="43"/>
      <c r="F32" s="43"/>
      <c r="G32" s="43"/>
      <c r="H32" s="43"/>
    </row>
    <row r="33" spans="1:8" ht="25.5" customHeight="1" x14ac:dyDescent="0.25">
      <c r="A33" s="42"/>
      <c r="B33" s="20"/>
      <c r="C33" s="45" t="s">
        <v>83</v>
      </c>
      <c r="D33" s="45"/>
      <c r="E33" s="43"/>
      <c r="F33" s="43"/>
      <c r="G33" s="43"/>
      <c r="H33" s="43"/>
    </row>
    <row r="34" spans="1:8" x14ac:dyDescent="0.25">
      <c r="A34" s="22"/>
      <c r="B34" s="20"/>
      <c r="C34" s="5"/>
      <c r="D34" s="5"/>
      <c r="E34" s="5"/>
      <c r="F34" s="5"/>
      <c r="G34" s="5"/>
      <c r="H34" s="5"/>
    </row>
    <row r="35" spans="1:8" x14ac:dyDescent="0.25">
      <c r="A35" s="1"/>
      <c r="B35" s="8"/>
    </row>
    <row r="36" spans="1:8" x14ac:dyDescent="0.25">
      <c r="A36" s="1"/>
      <c r="B36" s="8"/>
    </row>
    <row r="37" spans="1:8" x14ac:dyDescent="0.25">
      <c r="A37" s="1"/>
      <c r="B37" s="8"/>
    </row>
    <row r="38" spans="1:8" x14ac:dyDescent="0.25">
      <c r="A38" s="1"/>
      <c r="B38" s="8"/>
    </row>
    <row r="39" spans="1:8" x14ac:dyDescent="0.25">
      <c r="A39" s="1"/>
      <c r="B39" s="8"/>
    </row>
  </sheetData>
  <sheetProtection algorithmName="SHA-512" hashValue="0dlWERt4q3gkZzaTlBaPtrYFdD3Xfv4dwNQCi50ohwNZaP4uZSryW7XYP6XlgI5K2LGV8xT5Ijl9sQ/a/QNcXg==" saltValue="K3Up7z6P8J16UxtidEpBHw==" spinCount="100000" sheet="1" objects="1" scenarios="1" formatRows="0" insertRows="0" deleteRows="0"/>
  <mergeCells count="45">
    <mergeCell ref="E15:H15"/>
    <mergeCell ref="E16:H16"/>
    <mergeCell ref="C11:D11"/>
    <mergeCell ref="C1:H1"/>
    <mergeCell ref="F3:H3"/>
    <mergeCell ref="E5:H5"/>
    <mergeCell ref="A3:A5"/>
    <mergeCell ref="E18:H18"/>
    <mergeCell ref="A11:A23"/>
    <mergeCell ref="C7:H7"/>
    <mergeCell ref="E21:F21"/>
    <mergeCell ref="G21:H21"/>
    <mergeCell ref="E22:F22"/>
    <mergeCell ref="G22:H22"/>
    <mergeCell ref="E23:F23"/>
    <mergeCell ref="C9:E9"/>
    <mergeCell ref="E11:H11"/>
    <mergeCell ref="E12:H12"/>
    <mergeCell ref="E13:H13"/>
    <mergeCell ref="E14:H14"/>
    <mergeCell ref="C18:D19"/>
    <mergeCell ref="E19:F19"/>
    <mergeCell ref="E20:F20"/>
    <mergeCell ref="G20:H20"/>
    <mergeCell ref="G19:H19"/>
    <mergeCell ref="G23:H23"/>
    <mergeCell ref="C20:D20"/>
    <mergeCell ref="C21:D21"/>
    <mergeCell ref="C22:D22"/>
    <mergeCell ref="C23:D23"/>
    <mergeCell ref="C25:D25"/>
    <mergeCell ref="C26:D26"/>
    <mergeCell ref="C27:D27"/>
    <mergeCell ref="E27:H27"/>
    <mergeCell ref="A25:A27"/>
    <mergeCell ref="E26:H26"/>
    <mergeCell ref="E25:H25"/>
    <mergeCell ref="A31:A33"/>
    <mergeCell ref="E31:H31"/>
    <mergeCell ref="E32:H32"/>
    <mergeCell ref="E33:H33"/>
    <mergeCell ref="C29:H29"/>
    <mergeCell ref="C31:D31"/>
    <mergeCell ref="C32:D32"/>
    <mergeCell ref="C33:D33"/>
  </mergeCells>
  <dataValidations count="1">
    <dataValidation allowBlank="1" showDropDown="1" showInputMessage="1" showErrorMessage="1" sqref="E20:H23 E12:H16"/>
  </dataValidations>
  <pageMargins left="0.88541666666666663" right="0.7" top="1.7708333333333333" bottom="1.2395833333333333" header="0.3" footer="0.3"/>
  <pageSetup orientation="portrait" r:id="rId1"/>
  <headerFooter>
    <oddHeader>&amp;L&amp;G
Alcaldía Municipal de Palmira 
Nit.: 891.380.007-3&amp;C
PROCESO: BANCO DE PROYECTOS
SOLICITUD DE REGISTRO O ACTUALIZACIÓN
 DE PROYECTOS
&amp;R&amp;"-,Negrita"
EBPFO-004&amp;"-,Normal"
 Versión.06
12/09/2024
Página &amp;P de &amp;N</oddHeader>
    <oddFooter>&amp;L&amp;"Arial Narrow,Normal"Centro Administrativo Municipal de Palmira
Calle 30 No. 29 -39: Código Postal 763533
&amp;K0000FFwww.palmira.gov.co&amp;K01+000
Teléfono: 2856121&amp;R&amp;9&amp;G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>
          <x14:formula1>
            <xm:f>LISTAS!$A$2:$A$26</xm:f>
          </x14:formula1>
          <xm:sqref>F30:H30 F6:H6 F8:H8 F10:H10 F17:H17 F24:H24 F28:H28 F2:H2</xm:sqref>
        </x14:dataValidation>
        <x14:dataValidation type="list" allowBlank="1" showDropDown="1" showInputMessage="1" showErrorMessage="1">
          <x14:formula1>
            <xm:f>AUXILIAR!$A:$A</xm:f>
          </x14:formula1>
          <xm:sqref>E5:H5</xm:sqref>
        </x14:dataValidation>
        <x14:dataValidation type="list" allowBlank="1" showInputMessage="1" showErrorMessage="1">
          <x14:formula1>
            <xm:f>LISTAS!$A$1:$A$2</xm:f>
          </x14:formula1>
          <xm:sqref>E3:E4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"/>
    </sheetView>
  </sheetViews>
  <sheetFormatPr baseColWidth="10" defaultRowHeight="15" x14ac:dyDescent="0.25"/>
  <cols>
    <col min="1" max="2" width="84.7109375" customWidth="1"/>
  </cols>
  <sheetData>
    <row r="1" spans="1:9" x14ac:dyDescent="0.25">
      <c r="A1" t="s">
        <v>85</v>
      </c>
    </row>
    <row r="9" spans="1:9" x14ac:dyDescent="0.25">
      <c r="B9" s="2"/>
    </row>
    <row r="13" spans="1:9" x14ac:dyDescent="0.25">
      <c r="E13" s="4"/>
      <c r="I13" s="3"/>
    </row>
    <row r="17" spans="6:6" x14ac:dyDescent="0.25">
      <c r="F17" s="4"/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4"/>
  <sheetViews>
    <sheetView workbookViewId="0">
      <pane ySplit="1" topLeftCell="A78" activePane="bottomLeft" state="frozen"/>
      <selection pane="bottomLeft" activeCell="A94" sqref="A94"/>
    </sheetView>
  </sheetViews>
  <sheetFormatPr baseColWidth="10" defaultColWidth="11.42578125" defaultRowHeight="12.75" x14ac:dyDescent="0.25"/>
  <cols>
    <col min="1" max="1" width="15" style="27" bestFit="1" customWidth="1"/>
    <col min="2" max="2" width="53.5703125" style="27" customWidth="1"/>
    <col min="3" max="3" width="32" style="27" customWidth="1"/>
    <col min="4" max="4" width="31.140625" style="27" customWidth="1"/>
    <col min="5" max="5" width="37.5703125" style="27" customWidth="1"/>
    <col min="6" max="6" width="49" style="27" customWidth="1"/>
    <col min="7" max="11" width="16.5703125" style="27" bestFit="1" customWidth="1"/>
    <col min="12" max="12" width="18.28515625" style="27" bestFit="1" customWidth="1"/>
    <col min="13" max="13" width="22.42578125" style="27" customWidth="1"/>
    <col min="14" max="16384" width="11.42578125" style="27"/>
  </cols>
  <sheetData>
    <row r="1" spans="1:13" s="30" customFormat="1" ht="30" customHeight="1" x14ac:dyDescent="0.25">
      <c r="A1" s="31" t="s">
        <v>86</v>
      </c>
      <c r="B1" s="31" t="s">
        <v>87</v>
      </c>
      <c r="C1" s="31" t="s">
        <v>88</v>
      </c>
      <c r="D1" s="31" t="s">
        <v>89</v>
      </c>
      <c r="E1" s="31" t="s">
        <v>90</v>
      </c>
      <c r="F1" s="31" t="s">
        <v>91</v>
      </c>
      <c r="G1" s="31">
        <v>2024</v>
      </c>
      <c r="H1" s="31">
        <v>2025</v>
      </c>
      <c r="I1" s="31">
        <v>2026</v>
      </c>
      <c r="J1" s="31">
        <v>2027</v>
      </c>
      <c r="K1" s="31">
        <v>2028</v>
      </c>
      <c r="L1" s="31" t="s">
        <v>209</v>
      </c>
      <c r="M1" s="31" t="s">
        <v>92</v>
      </c>
    </row>
    <row r="2" spans="1:13" ht="25.5" x14ac:dyDescent="0.25">
      <c r="A2" s="32">
        <v>2400001</v>
      </c>
      <c r="B2" s="32" t="s">
        <v>123</v>
      </c>
      <c r="C2" s="32" t="s">
        <v>4</v>
      </c>
      <c r="D2" s="32" t="s">
        <v>93</v>
      </c>
      <c r="E2" s="32" t="s">
        <v>94</v>
      </c>
      <c r="F2" s="32" t="s">
        <v>25</v>
      </c>
      <c r="G2" s="32"/>
      <c r="H2" s="32"/>
      <c r="I2" s="32"/>
      <c r="J2" s="32"/>
      <c r="K2" s="32"/>
      <c r="L2" s="38">
        <v>0</v>
      </c>
      <c r="M2" s="39">
        <v>0</v>
      </c>
    </row>
    <row r="3" spans="1:13" ht="25.5" x14ac:dyDescent="0.25">
      <c r="A3" s="32">
        <v>2400002</v>
      </c>
      <c r="B3" s="32" t="s">
        <v>124</v>
      </c>
      <c r="C3" s="32" t="s">
        <v>4</v>
      </c>
      <c r="D3" s="32" t="s">
        <v>93</v>
      </c>
      <c r="E3" s="32" t="s">
        <v>95</v>
      </c>
      <c r="F3" s="32" t="s">
        <v>17</v>
      </c>
      <c r="G3" s="32"/>
      <c r="H3" s="32"/>
      <c r="I3" s="32"/>
      <c r="J3" s="32"/>
      <c r="K3" s="32"/>
      <c r="L3" s="38">
        <v>0</v>
      </c>
      <c r="M3" s="39">
        <v>0</v>
      </c>
    </row>
    <row r="4" spans="1:13" ht="25.5" x14ac:dyDescent="0.25">
      <c r="A4" s="32">
        <v>2400003</v>
      </c>
      <c r="B4" s="32" t="s">
        <v>125</v>
      </c>
      <c r="C4" s="32" t="s">
        <v>126</v>
      </c>
      <c r="D4" s="32" t="s">
        <v>96</v>
      </c>
      <c r="E4" s="32" t="s">
        <v>97</v>
      </c>
      <c r="F4" s="32" t="s">
        <v>16</v>
      </c>
      <c r="G4" s="32"/>
      <c r="H4" s="32"/>
      <c r="I4" s="32"/>
      <c r="J4" s="32"/>
      <c r="K4" s="32"/>
      <c r="L4" s="38">
        <v>0</v>
      </c>
      <c r="M4" s="39">
        <v>0</v>
      </c>
    </row>
    <row r="5" spans="1:13" ht="25.5" x14ac:dyDescent="0.25">
      <c r="A5" s="32">
        <v>2400004</v>
      </c>
      <c r="B5" s="32" t="s">
        <v>127</v>
      </c>
      <c r="C5" s="32" t="s">
        <v>14</v>
      </c>
      <c r="D5" s="32" t="s">
        <v>98</v>
      </c>
      <c r="E5" s="32" t="s">
        <v>99</v>
      </c>
      <c r="F5" s="32" t="s">
        <v>20</v>
      </c>
      <c r="G5" s="33">
        <v>800000000</v>
      </c>
      <c r="H5" s="32"/>
      <c r="I5" s="32"/>
      <c r="J5" s="32"/>
      <c r="K5" s="32"/>
      <c r="L5" s="38">
        <v>800000000</v>
      </c>
      <c r="M5" s="39">
        <v>1200000000</v>
      </c>
    </row>
    <row r="6" spans="1:13" ht="25.5" x14ac:dyDescent="0.25">
      <c r="A6" s="32">
        <v>2400005</v>
      </c>
      <c r="B6" s="32" t="s">
        <v>21</v>
      </c>
      <c r="C6" s="32" t="s">
        <v>7</v>
      </c>
      <c r="D6" s="32" t="s">
        <v>98</v>
      </c>
      <c r="E6" s="32" t="s">
        <v>100</v>
      </c>
      <c r="F6" s="32" t="s">
        <v>19</v>
      </c>
      <c r="G6" s="32"/>
      <c r="H6" s="32"/>
      <c r="I6" s="32"/>
      <c r="J6" s="32"/>
      <c r="K6" s="32"/>
      <c r="L6" s="38">
        <v>0</v>
      </c>
      <c r="M6" s="39">
        <v>0</v>
      </c>
    </row>
    <row r="7" spans="1:13" ht="25.5" x14ac:dyDescent="0.25">
      <c r="A7" s="32">
        <v>2400006</v>
      </c>
      <c r="B7" s="32" t="s">
        <v>22</v>
      </c>
      <c r="C7" s="32" t="s">
        <v>4</v>
      </c>
      <c r="D7" s="32" t="s">
        <v>101</v>
      </c>
      <c r="E7" s="32" t="s">
        <v>102</v>
      </c>
      <c r="F7" s="32" t="s">
        <v>26</v>
      </c>
      <c r="G7" s="32"/>
      <c r="H7" s="32"/>
      <c r="I7" s="32"/>
      <c r="J7" s="32"/>
      <c r="K7" s="32"/>
      <c r="L7" s="38">
        <v>0</v>
      </c>
      <c r="M7" s="39">
        <v>0</v>
      </c>
    </row>
    <row r="8" spans="1:13" ht="38.25" x14ac:dyDescent="0.25">
      <c r="A8" s="32">
        <v>2400007</v>
      </c>
      <c r="B8" s="32" t="s">
        <v>128</v>
      </c>
      <c r="C8" s="32" t="s">
        <v>12</v>
      </c>
      <c r="D8" s="32" t="s">
        <v>103</v>
      </c>
      <c r="E8" s="32" t="s">
        <v>104</v>
      </c>
      <c r="F8" s="32" t="s">
        <v>18</v>
      </c>
      <c r="G8" s="32"/>
      <c r="H8" s="32"/>
      <c r="I8" s="32"/>
      <c r="J8" s="32"/>
      <c r="K8" s="32"/>
      <c r="L8" s="38">
        <v>0</v>
      </c>
      <c r="M8" s="39">
        <v>0</v>
      </c>
    </row>
    <row r="9" spans="1:13" ht="25.5" x14ac:dyDescent="0.25">
      <c r="A9" s="32">
        <v>2400008</v>
      </c>
      <c r="B9" s="32" t="s">
        <v>129</v>
      </c>
      <c r="C9" s="32" t="s">
        <v>5</v>
      </c>
      <c r="D9" s="32" t="s">
        <v>105</v>
      </c>
      <c r="E9" s="32" t="s">
        <v>106</v>
      </c>
      <c r="F9" s="32" t="s">
        <v>23</v>
      </c>
      <c r="G9" s="33">
        <v>111014892044</v>
      </c>
      <c r="H9" s="33">
        <v>230963875482</v>
      </c>
      <c r="I9" s="33">
        <v>249440985521</v>
      </c>
      <c r="J9" s="33">
        <v>269396264363</v>
      </c>
      <c r="K9" s="33">
        <v>290947965512</v>
      </c>
      <c r="L9" s="38">
        <v>1151763982922</v>
      </c>
      <c r="M9" s="39">
        <v>1727645974383</v>
      </c>
    </row>
    <row r="10" spans="1:13" ht="25.5" x14ac:dyDescent="0.25">
      <c r="A10" s="32">
        <v>2400009</v>
      </c>
      <c r="B10" s="32" t="s">
        <v>130</v>
      </c>
      <c r="C10" s="32" t="s">
        <v>10</v>
      </c>
      <c r="D10" s="32" t="s">
        <v>107</v>
      </c>
      <c r="E10" s="32" t="s">
        <v>108</v>
      </c>
      <c r="F10" s="32" t="s">
        <v>27</v>
      </c>
      <c r="G10" s="32">
        <v>2366200000</v>
      </c>
      <c r="H10" s="32">
        <v>4517165715</v>
      </c>
      <c r="I10" s="32">
        <v>2276765715</v>
      </c>
      <c r="J10" s="32">
        <v>2276765715</v>
      </c>
      <c r="K10" s="32">
        <v>1606000000</v>
      </c>
      <c r="L10" s="38">
        <v>13042897145</v>
      </c>
      <c r="M10" s="39">
        <v>19564345717.5</v>
      </c>
    </row>
    <row r="11" spans="1:13" ht="51" x14ac:dyDescent="0.25">
      <c r="A11" s="32">
        <v>2400010</v>
      </c>
      <c r="B11" s="32" t="s">
        <v>131</v>
      </c>
      <c r="C11" s="32" t="s">
        <v>132</v>
      </c>
      <c r="D11" s="32" t="s">
        <v>109</v>
      </c>
      <c r="E11" s="32" t="s">
        <v>110</v>
      </c>
      <c r="F11" s="32" t="s">
        <v>28</v>
      </c>
      <c r="G11" s="32">
        <v>1100000000</v>
      </c>
      <c r="H11" s="32">
        <v>1100000000</v>
      </c>
      <c r="I11" s="32">
        <v>1100000000</v>
      </c>
      <c r="J11" s="32">
        <v>1100000000</v>
      </c>
      <c r="K11" s="32">
        <v>1100000000</v>
      </c>
      <c r="L11" s="38">
        <v>5500000000</v>
      </c>
      <c r="M11" s="39">
        <v>8250000000</v>
      </c>
    </row>
    <row r="12" spans="1:13" ht="38.25" x14ac:dyDescent="0.25">
      <c r="A12" s="32">
        <v>2400011</v>
      </c>
      <c r="B12" s="32" t="s">
        <v>133</v>
      </c>
      <c r="C12" s="32" t="s">
        <v>132</v>
      </c>
      <c r="D12" s="32" t="s">
        <v>109</v>
      </c>
      <c r="E12" s="32" t="s">
        <v>110</v>
      </c>
      <c r="F12" s="32" t="s">
        <v>29</v>
      </c>
      <c r="G12" s="32">
        <v>1693000000</v>
      </c>
      <c r="H12" s="32">
        <v>1862300000</v>
      </c>
      <c r="I12" s="32">
        <v>2048530000</v>
      </c>
      <c r="J12" s="32">
        <v>2253383000</v>
      </c>
      <c r="K12" s="32">
        <v>2478721300</v>
      </c>
      <c r="L12" s="38">
        <v>10335934300</v>
      </c>
      <c r="M12" s="39">
        <v>15503901450</v>
      </c>
    </row>
    <row r="13" spans="1:13" ht="38.25" x14ac:dyDescent="0.25">
      <c r="A13" s="32">
        <v>2400012</v>
      </c>
      <c r="B13" s="32" t="s">
        <v>134</v>
      </c>
      <c r="C13" s="32" t="s">
        <v>132</v>
      </c>
      <c r="D13" s="32" t="s">
        <v>109</v>
      </c>
      <c r="E13" s="32" t="s">
        <v>110</v>
      </c>
      <c r="F13" s="32" t="s">
        <v>28</v>
      </c>
      <c r="G13" s="32">
        <v>409000000</v>
      </c>
      <c r="H13" s="32">
        <v>449900000</v>
      </c>
      <c r="I13" s="32">
        <v>494890000</v>
      </c>
      <c r="J13" s="32">
        <v>544379000</v>
      </c>
      <c r="K13" s="32">
        <v>598816900</v>
      </c>
      <c r="L13" s="38">
        <v>2496985900</v>
      </c>
      <c r="M13" s="39">
        <v>3745478850</v>
      </c>
    </row>
    <row r="14" spans="1:13" ht="38.25" x14ac:dyDescent="0.25">
      <c r="A14" s="32">
        <v>2400013</v>
      </c>
      <c r="B14" s="32" t="s">
        <v>135</v>
      </c>
      <c r="C14" s="32" t="s">
        <v>132</v>
      </c>
      <c r="D14" s="32" t="s">
        <v>109</v>
      </c>
      <c r="E14" s="32" t="s">
        <v>110</v>
      </c>
      <c r="F14" s="32" t="s">
        <v>30</v>
      </c>
      <c r="G14" s="32">
        <v>700000000</v>
      </c>
      <c r="H14" s="32">
        <v>1100000000</v>
      </c>
      <c r="I14" s="32">
        <v>1100000000</v>
      </c>
      <c r="J14" s="32">
        <v>1100000000</v>
      </c>
      <c r="K14" s="32">
        <v>1100000000</v>
      </c>
      <c r="L14" s="38">
        <v>5100000000</v>
      </c>
      <c r="M14" s="39">
        <v>7650000000</v>
      </c>
    </row>
    <row r="15" spans="1:13" ht="38.25" x14ac:dyDescent="0.25">
      <c r="A15" s="32">
        <v>2400014</v>
      </c>
      <c r="B15" s="32" t="s">
        <v>136</v>
      </c>
      <c r="C15" s="32" t="s">
        <v>132</v>
      </c>
      <c r="D15" s="32" t="s">
        <v>109</v>
      </c>
      <c r="E15" s="32" t="s">
        <v>110</v>
      </c>
      <c r="F15" s="32" t="s">
        <v>28</v>
      </c>
      <c r="G15" s="32">
        <v>2540000000</v>
      </c>
      <c r="H15" s="32">
        <v>2540000000</v>
      </c>
      <c r="I15" s="32">
        <v>2540000000</v>
      </c>
      <c r="J15" s="32">
        <v>2540000000</v>
      </c>
      <c r="K15" s="32">
        <v>2540000000</v>
      </c>
      <c r="L15" s="38">
        <v>12700000000</v>
      </c>
      <c r="M15" s="39">
        <v>19050000000</v>
      </c>
    </row>
    <row r="16" spans="1:13" ht="38.25" x14ac:dyDescent="0.25">
      <c r="A16" s="32">
        <v>2400015</v>
      </c>
      <c r="B16" s="32" t="s">
        <v>137</v>
      </c>
      <c r="C16" s="32" t="s">
        <v>132</v>
      </c>
      <c r="D16" s="32" t="s">
        <v>109</v>
      </c>
      <c r="E16" s="32" t="s">
        <v>110</v>
      </c>
      <c r="F16" s="32" t="s">
        <v>29</v>
      </c>
      <c r="G16" s="32">
        <v>217700000</v>
      </c>
      <c r="H16" s="32">
        <v>492800000</v>
      </c>
      <c r="I16" s="32">
        <v>492800000</v>
      </c>
      <c r="J16" s="32">
        <v>492800000</v>
      </c>
      <c r="K16" s="32">
        <v>492800000</v>
      </c>
      <c r="L16" s="38">
        <v>2188900000</v>
      </c>
      <c r="M16" s="39">
        <v>3283350000</v>
      </c>
    </row>
    <row r="17" spans="1:13" ht="38.25" x14ac:dyDescent="0.25">
      <c r="A17" s="32">
        <v>2400016</v>
      </c>
      <c r="B17" s="32" t="s">
        <v>138</v>
      </c>
      <c r="C17" s="32" t="s">
        <v>11</v>
      </c>
      <c r="D17" s="32" t="s">
        <v>105</v>
      </c>
      <c r="E17" s="32" t="s">
        <v>111</v>
      </c>
      <c r="F17" s="32" t="s">
        <v>24</v>
      </c>
      <c r="G17" s="32">
        <v>228590000000</v>
      </c>
      <c r="H17" s="32">
        <v>272375000000</v>
      </c>
      <c r="I17" s="32">
        <v>329370000000</v>
      </c>
      <c r="J17" s="32">
        <v>406970000000</v>
      </c>
      <c r="K17" s="32">
        <v>494660000000</v>
      </c>
      <c r="L17" s="38">
        <v>1731965000000</v>
      </c>
      <c r="M17" s="39">
        <v>2597947500000</v>
      </c>
    </row>
    <row r="18" spans="1:13" ht="38.25" x14ac:dyDescent="0.25">
      <c r="A18" s="32">
        <v>2400017</v>
      </c>
      <c r="B18" s="32" t="s">
        <v>139</v>
      </c>
      <c r="C18" s="32" t="s">
        <v>7</v>
      </c>
      <c r="D18" s="32" t="s">
        <v>107</v>
      </c>
      <c r="E18" s="32" t="s">
        <v>108</v>
      </c>
      <c r="F18" s="32" t="s">
        <v>31</v>
      </c>
      <c r="G18" s="33">
        <v>2731170484</v>
      </c>
      <c r="H18" s="33">
        <v>3897442825</v>
      </c>
      <c r="I18" s="33">
        <v>3487842825</v>
      </c>
      <c r="J18" s="33">
        <v>3487842825</v>
      </c>
      <c r="K18" s="33">
        <v>3487842825</v>
      </c>
      <c r="L18" s="38">
        <v>17092141784</v>
      </c>
      <c r="M18" s="39">
        <v>25638212676</v>
      </c>
    </row>
    <row r="19" spans="1:13" ht="25.5" x14ac:dyDescent="0.25">
      <c r="A19" s="32">
        <v>2400018</v>
      </c>
      <c r="B19" s="32" t="s">
        <v>140</v>
      </c>
      <c r="C19" s="32" t="s">
        <v>7</v>
      </c>
      <c r="D19" s="32" t="s">
        <v>107</v>
      </c>
      <c r="E19" s="32" t="s">
        <v>108</v>
      </c>
      <c r="F19" s="32" t="s">
        <v>31</v>
      </c>
      <c r="G19" s="33">
        <v>4293000000</v>
      </c>
      <c r="H19" s="33">
        <v>4770962130</v>
      </c>
      <c r="I19" s="33">
        <v>4801212132</v>
      </c>
      <c r="J19" s="33">
        <v>5196277424</v>
      </c>
      <c r="K19" s="33">
        <v>3452000000</v>
      </c>
      <c r="L19" s="38">
        <v>22513451686</v>
      </c>
      <c r="M19" s="39">
        <v>33770177529</v>
      </c>
    </row>
    <row r="20" spans="1:13" ht="25.5" x14ac:dyDescent="0.25">
      <c r="A20" s="32">
        <v>2400019</v>
      </c>
      <c r="B20" s="32" t="s">
        <v>141</v>
      </c>
      <c r="C20" s="32" t="s">
        <v>2</v>
      </c>
      <c r="D20" s="32" t="s">
        <v>107</v>
      </c>
      <c r="E20" s="32" t="s">
        <v>108</v>
      </c>
      <c r="F20" s="32" t="s">
        <v>32</v>
      </c>
      <c r="G20" s="33">
        <v>687854000</v>
      </c>
      <c r="H20" s="33">
        <v>456854000</v>
      </c>
      <c r="I20" s="33">
        <v>443354000</v>
      </c>
      <c r="J20" s="33">
        <v>363706000</v>
      </c>
      <c r="K20" s="33">
        <v>378000000</v>
      </c>
      <c r="L20" s="38">
        <v>2329768000</v>
      </c>
      <c r="M20" s="39">
        <v>3494652000</v>
      </c>
    </row>
    <row r="21" spans="1:13" ht="25.5" x14ac:dyDescent="0.25">
      <c r="A21" s="32">
        <v>2400020</v>
      </c>
      <c r="B21" s="32" t="s">
        <v>142</v>
      </c>
      <c r="C21" s="32" t="s">
        <v>2</v>
      </c>
      <c r="D21" s="32" t="s">
        <v>107</v>
      </c>
      <c r="E21" s="32" t="s">
        <v>108</v>
      </c>
      <c r="F21" s="32" t="s">
        <v>32</v>
      </c>
      <c r="G21" s="33">
        <v>450400000</v>
      </c>
      <c r="H21" s="33">
        <v>478440000</v>
      </c>
      <c r="I21" s="33">
        <v>507284000</v>
      </c>
      <c r="J21" s="33">
        <v>537012400</v>
      </c>
      <c r="K21" s="33">
        <v>317200000</v>
      </c>
      <c r="L21" s="38">
        <v>2290336400</v>
      </c>
      <c r="M21" s="39">
        <v>3435504600</v>
      </c>
    </row>
    <row r="22" spans="1:13" ht="51" x14ac:dyDescent="0.25">
      <c r="A22" s="32">
        <v>2400021</v>
      </c>
      <c r="B22" s="32" t="s">
        <v>143</v>
      </c>
      <c r="C22" s="32" t="s">
        <v>1</v>
      </c>
      <c r="D22" s="32" t="s">
        <v>107</v>
      </c>
      <c r="E22" s="32" t="s">
        <v>108</v>
      </c>
      <c r="F22" s="32" t="s">
        <v>27</v>
      </c>
      <c r="G22" s="32">
        <v>800000000</v>
      </c>
      <c r="H22" s="32">
        <v>1839374000</v>
      </c>
      <c r="I22" s="32">
        <v>1894555220</v>
      </c>
      <c r="J22" s="32">
        <v>1951391877</v>
      </c>
      <c r="K22" s="32">
        <v>2009933631</v>
      </c>
      <c r="L22" s="38">
        <v>8495254728</v>
      </c>
      <c r="M22" s="39">
        <v>12742882092</v>
      </c>
    </row>
    <row r="23" spans="1:13" ht="25.5" x14ac:dyDescent="0.25">
      <c r="A23" s="32">
        <v>2400022</v>
      </c>
      <c r="B23" s="32" t="s">
        <v>144</v>
      </c>
      <c r="C23" s="32" t="s">
        <v>33</v>
      </c>
      <c r="D23" s="32" t="s">
        <v>101</v>
      </c>
      <c r="E23" s="32" t="s">
        <v>112</v>
      </c>
      <c r="F23" s="32" t="s">
        <v>34</v>
      </c>
      <c r="G23" s="33">
        <v>4092039927</v>
      </c>
      <c r="H23" s="33">
        <v>3652954934</v>
      </c>
      <c r="I23" s="33">
        <v>3154560300</v>
      </c>
      <c r="J23" s="33">
        <v>3157726493</v>
      </c>
      <c r="K23" s="33">
        <v>2703672617</v>
      </c>
      <c r="L23" s="38">
        <v>16760954271</v>
      </c>
      <c r="M23" s="39">
        <v>25141431406.5</v>
      </c>
    </row>
    <row r="24" spans="1:13" ht="25.5" x14ac:dyDescent="0.25">
      <c r="A24" s="32">
        <v>2400023</v>
      </c>
      <c r="B24" s="32" t="s">
        <v>145</v>
      </c>
      <c r="C24" s="32" t="s">
        <v>4</v>
      </c>
      <c r="D24" s="32" t="s">
        <v>105</v>
      </c>
      <c r="E24" s="32" t="s">
        <v>113</v>
      </c>
      <c r="F24" s="32" t="s">
        <v>35</v>
      </c>
      <c r="G24" s="32">
        <v>47853306400</v>
      </c>
      <c r="H24" s="32">
        <v>51796821720</v>
      </c>
      <c r="I24" s="32">
        <v>56106562806</v>
      </c>
      <c r="J24" s="32">
        <v>61090420566</v>
      </c>
      <c r="K24" s="32">
        <v>65780809169</v>
      </c>
      <c r="L24" s="38">
        <v>282627920661</v>
      </c>
      <c r="M24" s="39">
        <v>423941880991.5</v>
      </c>
    </row>
    <row r="25" spans="1:13" ht="25.5" x14ac:dyDescent="0.25">
      <c r="A25" s="32">
        <v>2400024</v>
      </c>
      <c r="B25" s="32" t="s">
        <v>146</v>
      </c>
      <c r="C25" s="32" t="s">
        <v>4</v>
      </c>
      <c r="D25" s="32" t="s">
        <v>101</v>
      </c>
      <c r="E25" s="32" t="s">
        <v>112</v>
      </c>
      <c r="F25" s="32" t="s">
        <v>36</v>
      </c>
      <c r="G25" s="32">
        <v>9894474854</v>
      </c>
      <c r="H25" s="32">
        <v>38013603672</v>
      </c>
      <c r="I25" s="32">
        <v>32244338858</v>
      </c>
      <c r="J25" s="32">
        <v>32423116552</v>
      </c>
      <c r="K25" s="32">
        <v>34176914208</v>
      </c>
      <c r="L25" s="38">
        <v>146752448144</v>
      </c>
      <c r="M25" s="39">
        <v>220128672216</v>
      </c>
    </row>
    <row r="26" spans="1:13" ht="38.25" x14ac:dyDescent="0.25">
      <c r="A26" s="32">
        <v>2400025</v>
      </c>
      <c r="B26" s="32" t="s">
        <v>114</v>
      </c>
      <c r="C26" s="32" t="s">
        <v>4</v>
      </c>
      <c r="D26" s="32" t="s">
        <v>105</v>
      </c>
      <c r="E26" s="32" t="s">
        <v>113</v>
      </c>
      <c r="F26" s="32" t="s">
        <v>35</v>
      </c>
      <c r="G26" s="32">
        <v>11897500064</v>
      </c>
      <c r="H26" s="32">
        <v>37173040000</v>
      </c>
      <c r="I26" s="32">
        <v>25226500000</v>
      </c>
      <c r="J26" s="32">
        <v>24271162500</v>
      </c>
      <c r="K26" s="32">
        <v>44357433125</v>
      </c>
      <c r="L26" s="38">
        <v>142925635689</v>
      </c>
      <c r="M26" s="39">
        <v>214388453533.5</v>
      </c>
    </row>
    <row r="27" spans="1:13" ht="25.5" x14ac:dyDescent="0.25">
      <c r="A27" s="32">
        <v>2400026</v>
      </c>
      <c r="B27" s="32" t="s">
        <v>115</v>
      </c>
      <c r="C27" s="32" t="s">
        <v>4</v>
      </c>
      <c r="D27" s="32" t="s">
        <v>105</v>
      </c>
      <c r="E27" s="32" t="s">
        <v>113</v>
      </c>
      <c r="F27" s="32" t="s">
        <v>37</v>
      </c>
      <c r="G27" s="32">
        <v>604000000</v>
      </c>
      <c r="H27" s="32">
        <v>24302250000</v>
      </c>
      <c r="I27" s="32">
        <v>13538860800</v>
      </c>
      <c r="J27" s="32">
        <v>16557244122</v>
      </c>
      <c r="K27" s="32">
        <v>15450897138</v>
      </c>
      <c r="L27" s="38">
        <v>70453252060</v>
      </c>
      <c r="M27" s="39">
        <v>105679878090</v>
      </c>
    </row>
    <row r="28" spans="1:13" ht="25.5" x14ac:dyDescent="0.25">
      <c r="A28" s="32">
        <v>2400027</v>
      </c>
      <c r="B28" s="32" t="s">
        <v>147</v>
      </c>
      <c r="C28" s="32" t="s">
        <v>9</v>
      </c>
      <c r="D28" s="32" t="s">
        <v>105</v>
      </c>
      <c r="E28" s="32" t="s">
        <v>116</v>
      </c>
      <c r="F28" s="32" t="s">
        <v>38</v>
      </c>
      <c r="G28" s="33">
        <v>317400000</v>
      </c>
      <c r="H28" s="33">
        <v>755113400</v>
      </c>
      <c r="I28" s="33">
        <v>768108000</v>
      </c>
      <c r="J28" s="33">
        <v>844918800</v>
      </c>
      <c r="K28" s="33">
        <v>929410680</v>
      </c>
      <c r="L28" s="38">
        <v>3614950880</v>
      </c>
      <c r="M28" s="39">
        <v>5422426320</v>
      </c>
    </row>
    <row r="29" spans="1:13" ht="25.5" x14ac:dyDescent="0.25">
      <c r="A29" s="32">
        <v>2400028</v>
      </c>
      <c r="B29" s="32" t="s">
        <v>148</v>
      </c>
      <c r="C29" s="32" t="s">
        <v>2</v>
      </c>
      <c r="D29" s="32" t="s">
        <v>107</v>
      </c>
      <c r="E29" s="32" t="s">
        <v>108</v>
      </c>
      <c r="F29" s="32" t="s">
        <v>32</v>
      </c>
      <c r="G29" s="33">
        <v>579600000</v>
      </c>
      <c r="H29" s="33">
        <v>782560000</v>
      </c>
      <c r="I29" s="33">
        <v>767216000</v>
      </c>
      <c r="J29" s="33">
        <v>817135600</v>
      </c>
      <c r="K29" s="33">
        <v>819000000</v>
      </c>
      <c r="L29" s="38">
        <v>3765511600</v>
      </c>
      <c r="M29" s="39">
        <v>5648267400</v>
      </c>
    </row>
    <row r="30" spans="1:13" ht="25.5" x14ac:dyDescent="0.25">
      <c r="A30" s="32">
        <v>2400029</v>
      </c>
      <c r="B30" s="32" t="s">
        <v>149</v>
      </c>
      <c r="C30" s="32" t="s">
        <v>9</v>
      </c>
      <c r="D30" s="32" t="s">
        <v>105</v>
      </c>
      <c r="E30" s="32" t="s">
        <v>113</v>
      </c>
      <c r="F30" s="32" t="s">
        <v>35</v>
      </c>
      <c r="G30" s="33">
        <v>96284788.840000004</v>
      </c>
      <c r="H30" s="33">
        <v>309366624</v>
      </c>
      <c r="I30" s="33">
        <v>92400000</v>
      </c>
      <c r="J30" s="33">
        <v>92400000</v>
      </c>
      <c r="K30" s="33">
        <v>46200000</v>
      </c>
      <c r="L30" s="38">
        <v>636651412.84000003</v>
      </c>
      <c r="M30" s="39">
        <v>954977119.25999999</v>
      </c>
    </row>
    <row r="31" spans="1:13" ht="38.25" x14ac:dyDescent="0.25">
      <c r="A31" s="32">
        <v>2400030</v>
      </c>
      <c r="B31" s="32" t="s">
        <v>150</v>
      </c>
      <c r="C31" s="32" t="s">
        <v>7</v>
      </c>
      <c r="D31" s="32" t="s">
        <v>107</v>
      </c>
      <c r="E31" s="32" t="s">
        <v>108</v>
      </c>
      <c r="F31" s="32" t="s">
        <v>31</v>
      </c>
      <c r="G31" s="33">
        <v>2250000000</v>
      </c>
      <c r="H31" s="33">
        <v>2881300043</v>
      </c>
      <c r="I31" s="33">
        <v>3138749805</v>
      </c>
      <c r="J31" s="33">
        <v>3554015097</v>
      </c>
      <c r="K31" s="33">
        <v>1260000000</v>
      </c>
      <c r="L31" s="38">
        <v>13084064945</v>
      </c>
      <c r="M31" s="39">
        <v>19626097417.5</v>
      </c>
    </row>
    <row r="32" spans="1:13" ht="25.5" x14ac:dyDescent="0.25">
      <c r="A32" s="32">
        <v>2400031</v>
      </c>
      <c r="B32" s="32" t="s">
        <v>151</v>
      </c>
      <c r="C32" s="32" t="s">
        <v>152</v>
      </c>
      <c r="D32" s="32" t="s">
        <v>107</v>
      </c>
      <c r="E32" s="32" t="s">
        <v>108</v>
      </c>
      <c r="F32" s="32" t="s">
        <v>27</v>
      </c>
      <c r="G32" s="32">
        <v>3734349900</v>
      </c>
      <c r="H32" s="32">
        <v>4480619880</v>
      </c>
      <c r="I32" s="32">
        <v>4928681868</v>
      </c>
      <c r="J32" s="32">
        <v>5422276055</v>
      </c>
      <c r="K32" s="32">
        <v>2798254390</v>
      </c>
      <c r="L32" s="38">
        <v>21364182093</v>
      </c>
      <c r="M32" s="39">
        <v>32046273139.5</v>
      </c>
    </row>
    <row r="33" spans="1:13" ht="25.5" x14ac:dyDescent="0.25">
      <c r="A33" s="32">
        <v>2400032</v>
      </c>
      <c r="B33" s="32" t="s">
        <v>153</v>
      </c>
      <c r="C33" s="32" t="s">
        <v>9</v>
      </c>
      <c r="D33" s="32" t="s">
        <v>107</v>
      </c>
      <c r="E33" s="32" t="s">
        <v>108</v>
      </c>
      <c r="F33" s="32" t="s">
        <v>27</v>
      </c>
      <c r="G33" s="33">
        <v>407000000</v>
      </c>
      <c r="H33" s="33">
        <v>762118720</v>
      </c>
      <c r="I33" s="33">
        <v>832843337</v>
      </c>
      <c r="J33" s="33">
        <v>910131199</v>
      </c>
      <c r="K33" s="33">
        <v>994591374</v>
      </c>
      <c r="L33" s="38">
        <v>3906684630</v>
      </c>
      <c r="M33" s="39">
        <v>5860026945</v>
      </c>
    </row>
    <row r="34" spans="1:13" ht="51" x14ac:dyDescent="0.25">
      <c r="A34" s="32">
        <v>2400033</v>
      </c>
      <c r="B34" s="32" t="s">
        <v>154</v>
      </c>
      <c r="C34" s="32" t="s">
        <v>126</v>
      </c>
      <c r="D34" s="32" t="s">
        <v>117</v>
      </c>
      <c r="E34" s="32" t="s">
        <v>118</v>
      </c>
      <c r="F34" s="32" t="s">
        <v>39</v>
      </c>
      <c r="G34" s="32">
        <v>3628750000</v>
      </c>
      <c r="H34" s="32">
        <v>3730250000</v>
      </c>
      <c r="I34" s="32">
        <v>3861873200</v>
      </c>
      <c r="J34" s="32">
        <v>3958620000</v>
      </c>
      <c r="K34" s="32">
        <v>4065500000</v>
      </c>
      <c r="L34" s="38">
        <v>19244993200</v>
      </c>
      <c r="M34" s="39">
        <v>28867489800</v>
      </c>
    </row>
    <row r="35" spans="1:13" ht="25.5" x14ac:dyDescent="0.25">
      <c r="A35" s="32">
        <v>2400034</v>
      </c>
      <c r="B35" s="32" t="s">
        <v>155</v>
      </c>
      <c r="C35" s="32" t="s">
        <v>3</v>
      </c>
      <c r="D35" s="32" t="s">
        <v>117</v>
      </c>
      <c r="E35" s="32" t="s">
        <v>119</v>
      </c>
      <c r="F35" s="32" t="s">
        <v>40</v>
      </c>
      <c r="G35" s="32">
        <v>140000000</v>
      </c>
      <c r="H35" s="32">
        <v>305000000</v>
      </c>
      <c r="I35" s="32">
        <v>305000000</v>
      </c>
      <c r="J35" s="32">
        <v>305000000</v>
      </c>
      <c r="K35" s="32">
        <v>275000000</v>
      </c>
      <c r="L35" s="38">
        <v>1330000000</v>
      </c>
      <c r="M35" s="39">
        <v>1995000000</v>
      </c>
    </row>
    <row r="36" spans="1:13" ht="25.5" x14ac:dyDescent="0.25">
      <c r="A36" s="32">
        <v>2400035</v>
      </c>
      <c r="B36" s="32" t="s">
        <v>156</v>
      </c>
      <c r="C36" s="32" t="s">
        <v>3</v>
      </c>
      <c r="D36" s="32" t="s">
        <v>117</v>
      </c>
      <c r="E36" s="32" t="s">
        <v>118</v>
      </c>
      <c r="F36" s="32" t="s">
        <v>41</v>
      </c>
      <c r="G36" s="32">
        <v>1436000000</v>
      </c>
      <c r="H36" s="32">
        <v>1306078400</v>
      </c>
      <c r="I36" s="32">
        <v>1290931243</v>
      </c>
      <c r="J36" s="32">
        <v>1296769750</v>
      </c>
      <c r="K36" s="32">
        <v>1077405982</v>
      </c>
      <c r="L36" s="38">
        <v>6407185375</v>
      </c>
      <c r="M36" s="39">
        <v>9610778062.5</v>
      </c>
    </row>
    <row r="37" spans="1:13" ht="25.5" x14ac:dyDescent="0.25">
      <c r="A37" s="32">
        <v>2400036</v>
      </c>
      <c r="B37" s="32" t="s">
        <v>157</v>
      </c>
      <c r="C37" s="32" t="s">
        <v>3</v>
      </c>
      <c r="D37" s="32" t="s">
        <v>117</v>
      </c>
      <c r="E37" s="32" t="s">
        <v>118</v>
      </c>
      <c r="F37" s="32" t="s">
        <v>41</v>
      </c>
      <c r="G37" s="32">
        <v>1714000000</v>
      </c>
      <c r="H37" s="32">
        <v>1930000000</v>
      </c>
      <c r="I37" s="32">
        <v>1650000000</v>
      </c>
      <c r="J37" s="32">
        <v>1250000000</v>
      </c>
      <c r="K37" s="32">
        <v>570000000</v>
      </c>
      <c r="L37" s="38">
        <v>7114000000</v>
      </c>
      <c r="M37" s="39">
        <v>10671000000</v>
      </c>
    </row>
    <row r="38" spans="1:13" ht="38.25" x14ac:dyDescent="0.25">
      <c r="A38" s="32">
        <v>2400037</v>
      </c>
      <c r="B38" s="32" t="s">
        <v>158</v>
      </c>
      <c r="C38" s="32" t="s">
        <v>6</v>
      </c>
      <c r="D38" s="32" t="s">
        <v>105</v>
      </c>
      <c r="E38" s="32" t="s">
        <v>116</v>
      </c>
      <c r="F38" s="32" t="s">
        <v>42</v>
      </c>
      <c r="G38" s="33">
        <v>1113558420.0999999</v>
      </c>
      <c r="H38" s="33">
        <v>1907484353.9400001</v>
      </c>
      <c r="I38" s="33">
        <v>1988756585.1300001</v>
      </c>
      <c r="J38" s="33">
        <v>1350461376.9400001</v>
      </c>
      <c r="K38" s="33">
        <v>1164214273.1199999</v>
      </c>
      <c r="L38" s="38">
        <v>7524475009.2300005</v>
      </c>
      <c r="M38" s="39">
        <v>11286712513.845001</v>
      </c>
    </row>
    <row r="39" spans="1:13" ht="38.25" x14ac:dyDescent="0.25">
      <c r="A39" s="32">
        <v>2400038</v>
      </c>
      <c r="B39" s="32" t="s">
        <v>159</v>
      </c>
      <c r="C39" s="32" t="s">
        <v>6</v>
      </c>
      <c r="D39" s="32" t="s">
        <v>105</v>
      </c>
      <c r="E39" s="32" t="s">
        <v>116</v>
      </c>
      <c r="F39" s="32" t="s">
        <v>38</v>
      </c>
      <c r="G39" s="33">
        <v>84800000</v>
      </c>
      <c r="H39" s="33">
        <v>197560000</v>
      </c>
      <c r="I39" s="33">
        <v>243089000</v>
      </c>
      <c r="J39" s="33">
        <v>295548550</v>
      </c>
      <c r="K39" s="33">
        <v>356288735</v>
      </c>
      <c r="L39" s="38">
        <v>1177286285</v>
      </c>
      <c r="M39" s="39">
        <v>1765929427.5</v>
      </c>
    </row>
    <row r="40" spans="1:13" ht="38.25" x14ac:dyDescent="0.25">
      <c r="A40" s="32">
        <v>2400039</v>
      </c>
      <c r="B40" s="32" t="s">
        <v>160</v>
      </c>
      <c r="C40" s="32" t="s">
        <v>6</v>
      </c>
      <c r="D40" s="32" t="s">
        <v>105</v>
      </c>
      <c r="E40" s="32" t="s">
        <v>116</v>
      </c>
      <c r="F40" s="32" t="s">
        <v>38</v>
      </c>
      <c r="G40" s="32">
        <v>219901510</v>
      </c>
      <c r="H40" s="32">
        <v>1122475150</v>
      </c>
      <c r="I40" s="32">
        <v>755230390</v>
      </c>
      <c r="J40" s="32">
        <v>735433598</v>
      </c>
      <c r="K40" s="32">
        <v>804438100</v>
      </c>
      <c r="L40" s="38">
        <v>3637478748</v>
      </c>
      <c r="M40" s="39">
        <v>5456218122</v>
      </c>
    </row>
    <row r="41" spans="1:13" ht="25.5" x14ac:dyDescent="0.25">
      <c r="A41" s="32">
        <v>2400040</v>
      </c>
      <c r="B41" s="32" t="s">
        <v>161</v>
      </c>
      <c r="C41" s="32" t="s">
        <v>6</v>
      </c>
      <c r="D41" s="32" t="s">
        <v>101</v>
      </c>
      <c r="E41" s="32" t="s">
        <v>102</v>
      </c>
      <c r="F41" s="32" t="s">
        <v>26</v>
      </c>
      <c r="G41" s="32">
        <v>1723961500</v>
      </c>
      <c r="H41" s="32">
        <v>2537842400</v>
      </c>
      <c r="I41" s="32">
        <v>2544405545</v>
      </c>
      <c r="J41" s="32">
        <v>2798846099</v>
      </c>
      <c r="K41" s="32">
        <v>3078730709.4499998</v>
      </c>
      <c r="L41" s="38">
        <v>12683786253.450001</v>
      </c>
      <c r="M41" s="39">
        <v>19025679380.175003</v>
      </c>
    </row>
    <row r="42" spans="1:13" ht="38.25" x14ac:dyDescent="0.25">
      <c r="A42" s="32">
        <v>2400041</v>
      </c>
      <c r="B42" s="32" t="s">
        <v>162</v>
      </c>
      <c r="C42" s="32" t="s">
        <v>43</v>
      </c>
      <c r="D42" s="32" t="s">
        <v>105</v>
      </c>
      <c r="E42" s="32" t="s">
        <v>111</v>
      </c>
      <c r="F42" s="32" t="s">
        <v>44</v>
      </c>
      <c r="G42" s="33">
        <v>5564544158</v>
      </c>
      <c r="H42" s="33">
        <v>7715781338</v>
      </c>
      <c r="I42" s="33">
        <v>9928359471</v>
      </c>
      <c r="J42" s="33">
        <v>9336095418</v>
      </c>
      <c r="K42" s="33">
        <v>10269704961.190001</v>
      </c>
      <c r="L42" s="38">
        <v>42814485346.190002</v>
      </c>
      <c r="M42" s="39">
        <v>64221728019.285004</v>
      </c>
    </row>
    <row r="43" spans="1:13" ht="38.25" x14ac:dyDescent="0.25">
      <c r="A43" s="32">
        <v>2400042</v>
      </c>
      <c r="B43" s="32" t="s">
        <v>163</v>
      </c>
      <c r="C43" s="32" t="s">
        <v>43</v>
      </c>
      <c r="D43" s="32" t="s">
        <v>105</v>
      </c>
      <c r="E43" s="32" t="s">
        <v>111</v>
      </c>
      <c r="F43" s="32" t="s">
        <v>45</v>
      </c>
      <c r="G43" s="33">
        <v>3760800000</v>
      </c>
      <c r="H43" s="33">
        <v>7132780000</v>
      </c>
      <c r="I43" s="33">
        <v>7296058000</v>
      </c>
      <c r="J43" s="33">
        <v>8575663800</v>
      </c>
      <c r="K43" s="33">
        <v>8828230180</v>
      </c>
      <c r="L43" s="38">
        <v>35593531980</v>
      </c>
      <c r="M43" s="39">
        <v>53390297970</v>
      </c>
    </row>
    <row r="44" spans="1:13" ht="25.5" x14ac:dyDescent="0.25">
      <c r="A44" s="32">
        <v>2400043</v>
      </c>
      <c r="B44" s="32" t="s">
        <v>164</v>
      </c>
      <c r="C44" s="32" t="s">
        <v>43</v>
      </c>
      <c r="D44" s="32" t="s">
        <v>105</v>
      </c>
      <c r="E44" s="32" t="s">
        <v>111</v>
      </c>
      <c r="F44" s="32" t="s">
        <v>46</v>
      </c>
      <c r="G44" s="33">
        <v>1561200000</v>
      </c>
      <c r="H44" s="33">
        <v>2355920000</v>
      </c>
      <c r="I44" s="33">
        <v>2041512000</v>
      </c>
      <c r="J44" s="33">
        <v>2245663200</v>
      </c>
      <c r="K44" s="33">
        <v>2470229520</v>
      </c>
      <c r="L44" s="38">
        <v>10674524720</v>
      </c>
      <c r="M44" s="39">
        <v>16011787080</v>
      </c>
    </row>
    <row r="45" spans="1:13" ht="51" x14ac:dyDescent="0.25">
      <c r="A45" s="32">
        <v>2400044</v>
      </c>
      <c r="B45" s="32" t="s">
        <v>165</v>
      </c>
      <c r="C45" s="32" t="s">
        <v>12</v>
      </c>
      <c r="D45" s="32" t="s">
        <v>105</v>
      </c>
      <c r="E45" s="32" t="s">
        <v>116</v>
      </c>
      <c r="F45" s="32" t="s">
        <v>42</v>
      </c>
      <c r="G45" s="33">
        <v>1519163697.4000001</v>
      </c>
      <c r="H45" s="33">
        <v>3102186011</v>
      </c>
      <c r="I45" s="33">
        <v>3134849760.8200002</v>
      </c>
      <c r="J45" s="33">
        <v>3181101253.6500001</v>
      </c>
      <c r="K45" s="33">
        <v>939750000</v>
      </c>
      <c r="L45" s="38">
        <v>11877050722.870001</v>
      </c>
      <c r="M45" s="39">
        <v>17815576084.310001</v>
      </c>
    </row>
    <row r="46" spans="1:13" ht="38.25" x14ac:dyDescent="0.25">
      <c r="A46" s="32">
        <v>2400045</v>
      </c>
      <c r="B46" s="32" t="s">
        <v>166</v>
      </c>
      <c r="C46" s="32" t="s">
        <v>12</v>
      </c>
      <c r="D46" s="32" t="s">
        <v>105</v>
      </c>
      <c r="E46" s="32" t="s">
        <v>116</v>
      </c>
      <c r="F46" s="32" t="s">
        <v>38</v>
      </c>
      <c r="G46" s="32">
        <v>874518293</v>
      </c>
      <c r="H46" s="32">
        <v>8516241610</v>
      </c>
      <c r="I46" s="32">
        <v>8764837859</v>
      </c>
      <c r="J46" s="32">
        <v>9120891994</v>
      </c>
      <c r="K46" s="32">
        <v>3786386565</v>
      </c>
      <c r="L46" s="38">
        <v>31062876321</v>
      </c>
      <c r="M46" s="39">
        <v>46594314481.5</v>
      </c>
    </row>
    <row r="47" spans="1:13" ht="25.5" x14ac:dyDescent="0.25">
      <c r="A47" s="32">
        <v>2400046</v>
      </c>
      <c r="B47" s="32" t="s">
        <v>167</v>
      </c>
      <c r="C47" s="32" t="s">
        <v>12</v>
      </c>
      <c r="D47" s="32" t="s">
        <v>105</v>
      </c>
      <c r="E47" s="32" t="s">
        <v>116</v>
      </c>
      <c r="F47" s="32" t="s">
        <v>42</v>
      </c>
      <c r="G47" s="32">
        <v>11545000</v>
      </c>
      <c r="H47" s="32">
        <v>39204500</v>
      </c>
      <c r="I47" s="32">
        <v>40290635</v>
      </c>
      <c r="J47" s="32">
        <v>41409354</v>
      </c>
      <c r="K47" s="32">
        <v>19075000</v>
      </c>
      <c r="L47" s="38">
        <v>151524489</v>
      </c>
      <c r="M47" s="39">
        <v>227286733.5</v>
      </c>
    </row>
    <row r="48" spans="1:13" ht="38.25" x14ac:dyDescent="0.25">
      <c r="A48" s="32">
        <v>2400047</v>
      </c>
      <c r="B48" s="32" t="s">
        <v>168</v>
      </c>
      <c r="C48" s="32" t="s">
        <v>12</v>
      </c>
      <c r="D48" s="32" t="s">
        <v>105</v>
      </c>
      <c r="E48" s="32" t="s">
        <v>116</v>
      </c>
      <c r="F48" s="32" t="s">
        <v>38</v>
      </c>
      <c r="G48" s="32">
        <v>909431200</v>
      </c>
      <c r="H48" s="32">
        <v>2043264272</v>
      </c>
      <c r="I48" s="32">
        <v>2387193130</v>
      </c>
      <c r="J48" s="32">
        <v>2391977924</v>
      </c>
      <c r="K48" s="32">
        <v>463378557</v>
      </c>
      <c r="L48" s="38">
        <v>8195245083</v>
      </c>
      <c r="M48" s="39">
        <v>12292867624.5</v>
      </c>
    </row>
    <row r="49" spans="1:13" ht="38.25" x14ac:dyDescent="0.25">
      <c r="A49" s="32">
        <v>2400048</v>
      </c>
      <c r="B49" s="32" t="s">
        <v>169</v>
      </c>
      <c r="C49" s="32" t="s">
        <v>12</v>
      </c>
      <c r="D49" s="32" t="s">
        <v>105</v>
      </c>
      <c r="E49" s="32" t="s">
        <v>116</v>
      </c>
      <c r="F49" s="32" t="s">
        <v>38</v>
      </c>
      <c r="G49" s="32">
        <v>254397297.94999999</v>
      </c>
      <c r="H49" s="32">
        <v>2451716533</v>
      </c>
      <c r="I49" s="32">
        <v>3624368029</v>
      </c>
      <c r="J49" s="32">
        <v>3710099070</v>
      </c>
      <c r="K49" s="32">
        <v>1561666032</v>
      </c>
      <c r="L49" s="38">
        <v>11602246961.950001</v>
      </c>
      <c r="M49" s="39">
        <v>17403370442.93</v>
      </c>
    </row>
    <row r="50" spans="1:13" ht="38.25" x14ac:dyDescent="0.25">
      <c r="A50" s="32">
        <v>2400049</v>
      </c>
      <c r="B50" s="32" t="s">
        <v>170</v>
      </c>
      <c r="C50" s="32" t="s">
        <v>14</v>
      </c>
      <c r="D50" s="32" t="s">
        <v>107</v>
      </c>
      <c r="E50" s="32" t="s">
        <v>108</v>
      </c>
      <c r="F50" s="32" t="s">
        <v>32</v>
      </c>
      <c r="G50" s="33">
        <v>458000000</v>
      </c>
      <c r="H50" s="33">
        <v>2453527736.52</v>
      </c>
      <c r="I50" s="33">
        <v>1641274678.0799999</v>
      </c>
      <c r="J50" s="33">
        <v>1735163905.54</v>
      </c>
      <c r="K50" s="33">
        <v>1835625378.9300001</v>
      </c>
      <c r="L50" s="38">
        <v>8123591699.0700006</v>
      </c>
      <c r="M50" s="39">
        <v>12185387548.605001</v>
      </c>
    </row>
    <row r="51" spans="1:13" ht="25.5" x14ac:dyDescent="0.25">
      <c r="A51" s="32">
        <v>2400050</v>
      </c>
      <c r="B51" s="32" t="s">
        <v>171</v>
      </c>
      <c r="C51" s="32" t="s">
        <v>33</v>
      </c>
      <c r="D51" s="32" t="s">
        <v>101</v>
      </c>
      <c r="E51" s="32" t="s">
        <v>112</v>
      </c>
      <c r="F51" s="32" t="s">
        <v>47</v>
      </c>
      <c r="G51" s="33">
        <v>7042400000</v>
      </c>
      <c r="H51" s="33">
        <v>4000000000</v>
      </c>
      <c r="I51" s="33">
        <v>3250000000</v>
      </c>
      <c r="J51" s="33">
        <v>2760000000</v>
      </c>
      <c r="K51" s="33">
        <v>2270000000</v>
      </c>
      <c r="L51" s="38">
        <v>19322400000</v>
      </c>
      <c r="M51" s="39">
        <v>28983600000</v>
      </c>
    </row>
    <row r="52" spans="1:13" ht="38.25" x14ac:dyDescent="0.25">
      <c r="A52" s="32">
        <v>2400051</v>
      </c>
      <c r="B52" s="32" t="s">
        <v>172</v>
      </c>
      <c r="C52" s="32" t="s">
        <v>12</v>
      </c>
      <c r="D52" s="32" t="s">
        <v>105</v>
      </c>
      <c r="E52" s="32" t="s">
        <v>116</v>
      </c>
      <c r="F52" s="32" t="s">
        <v>42</v>
      </c>
      <c r="G52" s="32">
        <v>130000000</v>
      </c>
      <c r="H52" s="32">
        <v>50000000</v>
      </c>
      <c r="I52" s="32">
        <v>50000000</v>
      </c>
      <c r="J52" s="32">
        <v>50000000</v>
      </c>
      <c r="K52" s="32">
        <v>25000000</v>
      </c>
      <c r="L52" s="38">
        <v>305000000</v>
      </c>
      <c r="M52" s="39">
        <v>457500000</v>
      </c>
    </row>
    <row r="53" spans="1:13" ht="25.5" x14ac:dyDescent="0.25">
      <c r="A53" s="32">
        <v>2400052</v>
      </c>
      <c r="B53" s="32" t="s">
        <v>120</v>
      </c>
      <c r="C53" s="32" t="s">
        <v>126</v>
      </c>
      <c r="D53" s="32" t="s">
        <v>109</v>
      </c>
      <c r="E53" s="32" t="s">
        <v>110</v>
      </c>
      <c r="F53" s="32" t="s">
        <v>48</v>
      </c>
      <c r="G53" s="32">
        <v>528484988</v>
      </c>
      <c r="H53" s="32">
        <v>1441000000</v>
      </c>
      <c r="I53" s="32">
        <v>1483765000</v>
      </c>
      <c r="J53" s="32">
        <v>1527782500</v>
      </c>
      <c r="K53" s="32">
        <v>216300000</v>
      </c>
      <c r="L53" s="38">
        <v>5197332488</v>
      </c>
      <c r="M53" s="39">
        <v>7795998732</v>
      </c>
    </row>
    <row r="54" spans="1:13" ht="25.5" x14ac:dyDescent="0.25">
      <c r="A54" s="32">
        <v>2400053</v>
      </c>
      <c r="B54" s="32" t="s">
        <v>173</v>
      </c>
      <c r="C54" s="32" t="s">
        <v>9</v>
      </c>
      <c r="D54" s="32" t="s">
        <v>107</v>
      </c>
      <c r="E54" s="32" t="s">
        <v>108</v>
      </c>
      <c r="F54" s="32" t="s">
        <v>27</v>
      </c>
      <c r="G54" s="33">
        <v>240000000</v>
      </c>
      <c r="H54" s="33">
        <v>528000000</v>
      </c>
      <c r="I54" s="33">
        <v>420000000</v>
      </c>
      <c r="J54" s="32"/>
      <c r="K54" s="32"/>
      <c r="L54" s="38">
        <v>1188000000</v>
      </c>
      <c r="M54" s="39">
        <v>1782000000</v>
      </c>
    </row>
    <row r="55" spans="1:13" ht="38.25" x14ac:dyDescent="0.25">
      <c r="A55" s="32">
        <v>2400054</v>
      </c>
      <c r="B55" s="32" t="s">
        <v>174</v>
      </c>
      <c r="C55" s="32" t="s">
        <v>126</v>
      </c>
      <c r="D55" s="32" t="s">
        <v>117</v>
      </c>
      <c r="E55" s="32" t="s">
        <v>118</v>
      </c>
      <c r="F55" s="32" t="s">
        <v>39</v>
      </c>
      <c r="G55" s="32">
        <v>72500000</v>
      </c>
      <c r="H55" s="32">
        <v>434000000</v>
      </c>
      <c r="I55" s="32">
        <v>2218400000</v>
      </c>
      <c r="J55" s="32">
        <v>1123200000</v>
      </c>
      <c r="K55" s="32">
        <v>70000000</v>
      </c>
      <c r="L55" s="38">
        <v>3918100000</v>
      </c>
      <c r="M55" s="39">
        <v>5877150000</v>
      </c>
    </row>
    <row r="56" spans="1:13" ht="25.5" x14ac:dyDescent="0.25">
      <c r="A56" s="32">
        <v>2400055</v>
      </c>
      <c r="B56" s="32" t="s">
        <v>175</v>
      </c>
      <c r="C56" s="32" t="s">
        <v>8</v>
      </c>
      <c r="D56" s="32" t="s">
        <v>107</v>
      </c>
      <c r="E56" s="32" t="s">
        <v>108</v>
      </c>
      <c r="F56" s="32" t="s">
        <v>27</v>
      </c>
      <c r="G56" s="32">
        <v>1954000000</v>
      </c>
      <c r="H56" s="32">
        <v>2845280000</v>
      </c>
      <c r="I56" s="32">
        <v>2710153600</v>
      </c>
      <c r="J56" s="32">
        <v>2784651000</v>
      </c>
      <c r="K56" s="32">
        <v>3307123563</v>
      </c>
      <c r="L56" s="38">
        <v>13601208163</v>
      </c>
      <c r="M56" s="39">
        <v>20401812244.5</v>
      </c>
    </row>
    <row r="57" spans="1:13" ht="25.5" x14ac:dyDescent="0.25">
      <c r="A57" s="32">
        <v>2400056</v>
      </c>
      <c r="B57" s="32" t="s">
        <v>176</v>
      </c>
      <c r="C57" s="32" t="s">
        <v>5</v>
      </c>
      <c r="D57" s="32" t="s">
        <v>105</v>
      </c>
      <c r="E57" s="32" t="s">
        <v>106</v>
      </c>
      <c r="F57" s="32" t="s">
        <v>49</v>
      </c>
      <c r="G57" s="33">
        <v>1075400000</v>
      </c>
      <c r="H57" s="33">
        <v>2727520000</v>
      </c>
      <c r="I57" s="33">
        <v>2842664000</v>
      </c>
      <c r="J57" s="33">
        <v>3174208480</v>
      </c>
      <c r="K57" s="33">
        <v>3248917760</v>
      </c>
      <c r="L57" s="38">
        <v>13068710240</v>
      </c>
      <c r="M57" s="39">
        <v>19603065360</v>
      </c>
    </row>
    <row r="58" spans="1:13" ht="25.5" x14ac:dyDescent="0.25">
      <c r="A58" s="32">
        <v>2400057</v>
      </c>
      <c r="B58" s="32" t="s">
        <v>177</v>
      </c>
      <c r="C58" s="32" t="s">
        <v>15</v>
      </c>
      <c r="D58" s="32" t="s">
        <v>109</v>
      </c>
      <c r="E58" s="32" t="s">
        <v>110</v>
      </c>
      <c r="F58" s="32" t="s">
        <v>30</v>
      </c>
      <c r="G58" s="32">
        <v>953059525</v>
      </c>
      <c r="H58" s="32">
        <v>1363320718</v>
      </c>
      <c r="I58" s="32">
        <v>929539688</v>
      </c>
      <c r="J58" s="32">
        <v>2441689478</v>
      </c>
      <c r="K58" s="32">
        <v>144713640</v>
      </c>
      <c r="L58" s="38">
        <v>5832323049</v>
      </c>
      <c r="M58" s="39">
        <v>8748484573.5</v>
      </c>
    </row>
    <row r="59" spans="1:13" ht="63.75" x14ac:dyDescent="0.25">
      <c r="A59" s="32">
        <v>2400058</v>
      </c>
      <c r="B59" s="32" t="s">
        <v>178</v>
      </c>
      <c r="C59" s="32" t="s">
        <v>15</v>
      </c>
      <c r="D59" s="32" t="s">
        <v>109</v>
      </c>
      <c r="E59" s="32" t="s">
        <v>110</v>
      </c>
      <c r="F59" s="32" t="s">
        <v>28</v>
      </c>
      <c r="G59" s="32">
        <v>260366312</v>
      </c>
      <c r="H59" s="32">
        <v>333700000</v>
      </c>
      <c r="I59" s="32">
        <v>357950473</v>
      </c>
      <c r="J59" s="32">
        <v>359107722</v>
      </c>
      <c r="K59" s="32">
        <v>75138400</v>
      </c>
      <c r="L59" s="38">
        <v>1386262907</v>
      </c>
      <c r="M59" s="39">
        <v>2079394360.5</v>
      </c>
    </row>
    <row r="60" spans="1:13" ht="38.25" x14ac:dyDescent="0.25">
      <c r="A60" s="32">
        <v>2400059</v>
      </c>
      <c r="B60" s="32" t="s">
        <v>179</v>
      </c>
      <c r="C60" s="32" t="s">
        <v>15</v>
      </c>
      <c r="D60" s="32" t="s">
        <v>109</v>
      </c>
      <c r="E60" s="32" t="s">
        <v>110</v>
      </c>
      <c r="F60" s="32" t="s">
        <v>30</v>
      </c>
      <c r="G60" s="32">
        <v>1424804123</v>
      </c>
      <c r="H60" s="32">
        <v>1648013359</v>
      </c>
      <c r="I60" s="32">
        <v>1533984289</v>
      </c>
      <c r="J60" s="32">
        <v>1615270502</v>
      </c>
      <c r="K60" s="32">
        <v>58856820</v>
      </c>
      <c r="L60" s="38">
        <v>6280929093</v>
      </c>
      <c r="M60" s="39">
        <v>9421393639.5</v>
      </c>
    </row>
    <row r="61" spans="1:13" ht="51" x14ac:dyDescent="0.25">
      <c r="A61" s="32">
        <v>2400060</v>
      </c>
      <c r="B61" s="32" t="s">
        <v>180</v>
      </c>
      <c r="C61" s="32" t="s">
        <v>15</v>
      </c>
      <c r="D61" s="32" t="s">
        <v>109</v>
      </c>
      <c r="E61" s="32" t="s">
        <v>110</v>
      </c>
      <c r="F61" s="32" t="s">
        <v>29</v>
      </c>
      <c r="G61" s="32">
        <v>65430186</v>
      </c>
      <c r="H61" s="32">
        <v>81814349</v>
      </c>
      <c r="I61" s="32">
        <v>71666593</v>
      </c>
      <c r="J61" s="32">
        <v>75249923</v>
      </c>
      <c r="K61" s="32">
        <v>0</v>
      </c>
      <c r="L61" s="38">
        <v>294161051</v>
      </c>
      <c r="M61" s="39">
        <v>441241576.5</v>
      </c>
    </row>
    <row r="62" spans="1:13" ht="38.25" x14ac:dyDescent="0.25">
      <c r="A62" s="32">
        <v>2400061</v>
      </c>
      <c r="B62" s="32" t="s">
        <v>181</v>
      </c>
      <c r="C62" s="32" t="s">
        <v>15</v>
      </c>
      <c r="D62" s="32" t="s">
        <v>109</v>
      </c>
      <c r="E62" s="32" t="s">
        <v>110</v>
      </c>
      <c r="F62" s="32" t="s">
        <v>29</v>
      </c>
      <c r="G62" s="32">
        <v>450000000</v>
      </c>
      <c r="H62" s="32">
        <v>705000000</v>
      </c>
      <c r="I62" s="32">
        <v>733000000</v>
      </c>
      <c r="J62" s="32">
        <v>602500000</v>
      </c>
      <c r="K62" s="32">
        <v>166500000</v>
      </c>
      <c r="L62" s="38">
        <v>2657000000</v>
      </c>
      <c r="M62" s="39">
        <v>3985500000</v>
      </c>
    </row>
    <row r="63" spans="1:13" ht="25.5" x14ac:dyDescent="0.25">
      <c r="A63" s="32">
        <v>2400062</v>
      </c>
      <c r="B63" s="32" t="s">
        <v>182</v>
      </c>
      <c r="C63" s="32" t="s">
        <v>14</v>
      </c>
      <c r="D63" s="32" t="s">
        <v>107</v>
      </c>
      <c r="E63" s="32" t="s">
        <v>108</v>
      </c>
      <c r="F63" s="32" t="s">
        <v>32</v>
      </c>
      <c r="G63" s="33">
        <v>96000000</v>
      </c>
      <c r="H63" s="33">
        <v>198000000</v>
      </c>
      <c r="I63" s="33">
        <v>211860000</v>
      </c>
      <c r="J63" s="33">
        <v>226690200</v>
      </c>
      <c r="K63" s="33">
        <v>242558514</v>
      </c>
      <c r="L63" s="38">
        <v>975108714</v>
      </c>
      <c r="M63" s="39">
        <v>1462663071</v>
      </c>
    </row>
    <row r="64" spans="1:13" ht="25.5" x14ac:dyDescent="0.25">
      <c r="A64" s="32">
        <v>2400063</v>
      </c>
      <c r="B64" s="32" t="s">
        <v>183</v>
      </c>
      <c r="C64" s="32" t="s">
        <v>33</v>
      </c>
      <c r="D64" s="32" t="s">
        <v>117</v>
      </c>
      <c r="E64" s="32" t="s">
        <v>118</v>
      </c>
      <c r="F64" s="32" t="s">
        <v>41</v>
      </c>
      <c r="G64" s="33">
        <v>1598089112</v>
      </c>
      <c r="H64" s="32"/>
      <c r="I64" s="32"/>
      <c r="J64" s="32"/>
      <c r="K64" s="32"/>
      <c r="L64" s="38">
        <v>1598089112</v>
      </c>
      <c r="M64" s="39">
        <v>2397133668</v>
      </c>
    </row>
    <row r="65" spans="1:13" ht="25.5" x14ac:dyDescent="0.25">
      <c r="A65" s="32">
        <v>2400064</v>
      </c>
      <c r="B65" s="32" t="s">
        <v>184</v>
      </c>
      <c r="C65" s="32" t="s">
        <v>5</v>
      </c>
      <c r="D65" s="32" t="s">
        <v>105</v>
      </c>
      <c r="E65" s="32" t="s">
        <v>106</v>
      </c>
      <c r="F65" s="32" t="s">
        <v>50</v>
      </c>
      <c r="G65" s="33">
        <v>2402703000</v>
      </c>
      <c r="H65" s="33">
        <v>7542318480</v>
      </c>
      <c r="I65" s="33">
        <v>8195859158</v>
      </c>
      <c r="J65" s="33">
        <v>8927362552</v>
      </c>
      <c r="K65" s="33">
        <v>9735153195</v>
      </c>
      <c r="L65" s="38">
        <v>36803396385</v>
      </c>
      <c r="M65" s="39">
        <v>55205094577.5</v>
      </c>
    </row>
    <row r="66" spans="1:13" ht="25.5" x14ac:dyDescent="0.25">
      <c r="A66" s="32">
        <v>2400065</v>
      </c>
      <c r="B66" s="32" t="s">
        <v>185</v>
      </c>
      <c r="C66" s="32" t="s">
        <v>9</v>
      </c>
      <c r="D66" s="32" t="s">
        <v>107</v>
      </c>
      <c r="E66" s="32" t="s">
        <v>108</v>
      </c>
      <c r="F66" s="32" t="s">
        <v>27</v>
      </c>
      <c r="G66" s="33">
        <v>64300000</v>
      </c>
      <c r="H66" s="33">
        <v>133600000</v>
      </c>
      <c r="I66" s="33">
        <v>146960000</v>
      </c>
      <c r="J66" s="33">
        <v>161656000</v>
      </c>
      <c r="K66" s="33">
        <v>64300000</v>
      </c>
      <c r="L66" s="38">
        <v>570816000</v>
      </c>
      <c r="M66" s="39">
        <v>856224000</v>
      </c>
    </row>
    <row r="67" spans="1:13" ht="25.5" x14ac:dyDescent="0.25">
      <c r="A67" s="32">
        <v>2400066</v>
      </c>
      <c r="B67" s="32" t="s">
        <v>186</v>
      </c>
      <c r="C67" s="32" t="s">
        <v>11</v>
      </c>
      <c r="D67" s="32" t="s">
        <v>105</v>
      </c>
      <c r="E67" s="32" t="s">
        <v>111</v>
      </c>
      <c r="F67" s="32" t="s">
        <v>24</v>
      </c>
      <c r="G67" s="32">
        <v>48710000000</v>
      </c>
      <c r="H67" s="32">
        <v>53740000000</v>
      </c>
      <c r="I67" s="32">
        <v>58550000000</v>
      </c>
      <c r="J67" s="32">
        <v>62580000000</v>
      </c>
      <c r="K67" s="32">
        <v>66310000000</v>
      </c>
      <c r="L67" s="38">
        <v>289890000000</v>
      </c>
      <c r="M67" s="39">
        <v>434835000000</v>
      </c>
    </row>
    <row r="68" spans="1:13" ht="38.25" x14ac:dyDescent="0.25">
      <c r="A68" s="32">
        <v>2400067</v>
      </c>
      <c r="B68" s="32" t="s">
        <v>187</v>
      </c>
      <c r="C68" s="32" t="s">
        <v>14</v>
      </c>
      <c r="D68" s="32" t="s">
        <v>105</v>
      </c>
      <c r="E68" s="32" t="s">
        <v>113</v>
      </c>
      <c r="F68" s="32" t="s">
        <v>51</v>
      </c>
      <c r="G68" s="33">
        <v>99876000</v>
      </c>
      <c r="H68" s="33">
        <v>212979600</v>
      </c>
      <c r="I68" s="33">
        <v>227095380</v>
      </c>
      <c r="J68" s="33">
        <v>242159625</v>
      </c>
      <c r="K68" s="33">
        <v>258236746</v>
      </c>
      <c r="L68" s="38">
        <v>1040347351</v>
      </c>
      <c r="M68" s="39">
        <v>1560521026.5</v>
      </c>
    </row>
    <row r="69" spans="1:13" ht="25.5" x14ac:dyDescent="0.25">
      <c r="A69" s="32">
        <v>2400068</v>
      </c>
      <c r="B69" s="32" t="s">
        <v>188</v>
      </c>
      <c r="C69" s="32" t="s">
        <v>14</v>
      </c>
      <c r="D69" s="32" t="s">
        <v>107</v>
      </c>
      <c r="E69" s="32" t="s">
        <v>108</v>
      </c>
      <c r="F69" s="32" t="s">
        <v>27</v>
      </c>
      <c r="G69" s="33">
        <v>5924898034.8400002</v>
      </c>
      <c r="H69" s="33">
        <v>6199640897.2799997</v>
      </c>
      <c r="I69" s="33">
        <v>6493615760.0900002</v>
      </c>
      <c r="J69" s="33">
        <v>6808168863.3000002</v>
      </c>
      <c r="K69" s="33">
        <v>7144740683.7299995</v>
      </c>
      <c r="L69" s="38">
        <v>32571064239.239998</v>
      </c>
      <c r="M69" s="39">
        <v>48856596358.860001</v>
      </c>
    </row>
    <row r="70" spans="1:13" ht="38.25" x14ac:dyDescent="0.25">
      <c r="A70" s="32">
        <v>2400069</v>
      </c>
      <c r="B70" s="32" t="s">
        <v>189</v>
      </c>
      <c r="C70" s="32" t="s">
        <v>126</v>
      </c>
      <c r="D70" s="32" t="s">
        <v>117</v>
      </c>
      <c r="E70" s="32" t="s">
        <v>118</v>
      </c>
      <c r="F70" s="32" t="s">
        <v>39</v>
      </c>
      <c r="G70" s="32">
        <v>305000000</v>
      </c>
      <c r="H70" s="32">
        <v>305000000</v>
      </c>
      <c r="I70" s="32">
        <v>305000000</v>
      </c>
      <c r="J70" s="32">
        <v>305000000</v>
      </c>
      <c r="K70" s="32"/>
      <c r="L70" s="38">
        <v>1220000000</v>
      </c>
      <c r="M70" s="39">
        <v>1830000000</v>
      </c>
    </row>
    <row r="71" spans="1:13" ht="38.25" x14ac:dyDescent="0.25">
      <c r="A71" s="32">
        <v>2400070</v>
      </c>
      <c r="B71" s="32" t="s">
        <v>190</v>
      </c>
      <c r="C71" s="32" t="s">
        <v>126</v>
      </c>
      <c r="D71" s="32" t="s">
        <v>105</v>
      </c>
      <c r="E71" s="32" t="s">
        <v>116</v>
      </c>
      <c r="F71" s="32" t="s">
        <v>38</v>
      </c>
      <c r="G71" s="32"/>
      <c r="H71" s="32">
        <v>35250000</v>
      </c>
      <c r="I71" s="32"/>
      <c r="J71" s="32"/>
      <c r="K71" s="32"/>
      <c r="L71" s="38">
        <v>35250000</v>
      </c>
      <c r="M71" s="39">
        <v>52875000</v>
      </c>
    </row>
    <row r="72" spans="1:13" ht="25.5" x14ac:dyDescent="0.25">
      <c r="A72" s="32">
        <v>2400071</v>
      </c>
      <c r="B72" s="32" t="s">
        <v>191</v>
      </c>
      <c r="C72" s="32" t="s">
        <v>8</v>
      </c>
      <c r="D72" s="32" t="s">
        <v>107</v>
      </c>
      <c r="E72" s="32" t="s">
        <v>108</v>
      </c>
      <c r="F72" s="32" t="s">
        <v>52</v>
      </c>
      <c r="G72" s="32">
        <v>6541272848</v>
      </c>
      <c r="H72" s="32">
        <v>4493134568</v>
      </c>
      <c r="I72" s="32">
        <v>4013000000</v>
      </c>
      <c r="J72" s="32">
        <v>3492879880</v>
      </c>
      <c r="K72" s="32">
        <v>2905271262</v>
      </c>
      <c r="L72" s="38">
        <v>21445558558</v>
      </c>
      <c r="M72" s="39">
        <v>32168337837</v>
      </c>
    </row>
    <row r="73" spans="1:13" ht="25.5" x14ac:dyDescent="0.25">
      <c r="A73" s="32">
        <v>2400072</v>
      </c>
      <c r="B73" s="32" t="s">
        <v>192</v>
      </c>
      <c r="C73" s="32" t="s">
        <v>8</v>
      </c>
      <c r="D73" s="32" t="s">
        <v>107</v>
      </c>
      <c r="E73" s="32" t="s">
        <v>108</v>
      </c>
      <c r="F73" s="32" t="s">
        <v>27</v>
      </c>
      <c r="G73" s="32">
        <v>5450000000</v>
      </c>
      <c r="H73" s="32">
        <v>6703185280</v>
      </c>
      <c r="I73" s="32">
        <v>7866367800</v>
      </c>
      <c r="J73" s="32">
        <v>9076731615</v>
      </c>
      <c r="K73" s="32">
        <v>10224404776</v>
      </c>
      <c r="L73" s="38">
        <v>39320689471</v>
      </c>
      <c r="M73" s="39">
        <v>58981034206.5</v>
      </c>
    </row>
    <row r="74" spans="1:13" ht="25.5" x14ac:dyDescent="0.25">
      <c r="A74" s="32">
        <v>2400073</v>
      </c>
      <c r="B74" s="32" t="s">
        <v>193</v>
      </c>
      <c r="C74" s="32" t="s">
        <v>4</v>
      </c>
      <c r="D74" s="32" t="s">
        <v>107</v>
      </c>
      <c r="E74" s="32" t="s">
        <v>108</v>
      </c>
      <c r="F74" s="32" t="s">
        <v>27</v>
      </c>
      <c r="G74" s="33">
        <v>250800000</v>
      </c>
      <c r="H74" s="33">
        <v>263340000</v>
      </c>
      <c r="I74" s="33">
        <v>276507000</v>
      </c>
      <c r="J74" s="33">
        <v>290332350</v>
      </c>
      <c r="K74" s="33">
        <v>304848968</v>
      </c>
      <c r="L74" s="38">
        <v>1385828318</v>
      </c>
      <c r="M74" s="39">
        <v>2078742477</v>
      </c>
    </row>
    <row r="75" spans="1:13" ht="38.25" x14ac:dyDescent="0.25">
      <c r="A75" s="32">
        <v>2400074</v>
      </c>
      <c r="B75" s="32" t="s">
        <v>194</v>
      </c>
      <c r="C75" s="32" t="s">
        <v>13</v>
      </c>
      <c r="D75" s="32" t="s">
        <v>105</v>
      </c>
      <c r="E75" s="32" t="s">
        <v>111</v>
      </c>
      <c r="F75" s="32" t="s">
        <v>53</v>
      </c>
      <c r="G75" s="33">
        <v>5487000000</v>
      </c>
      <c r="H75" s="32">
        <v>7776919500</v>
      </c>
      <c r="I75" s="32">
        <v>8105266669</v>
      </c>
      <c r="J75" s="32">
        <v>8126883727</v>
      </c>
      <c r="K75" s="32">
        <v>3322033656</v>
      </c>
      <c r="L75" s="38">
        <v>32818103552</v>
      </c>
      <c r="M75" s="39">
        <v>49227155328</v>
      </c>
    </row>
    <row r="76" spans="1:13" ht="25.5" x14ac:dyDescent="0.25">
      <c r="A76" s="32">
        <v>2400075</v>
      </c>
      <c r="B76" s="32" t="s">
        <v>195</v>
      </c>
      <c r="C76" s="32" t="s">
        <v>8</v>
      </c>
      <c r="D76" s="32" t="s">
        <v>107</v>
      </c>
      <c r="E76" s="32" t="s">
        <v>108</v>
      </c>
      <c r="F76" s="32" t="s">
        <v>27</v>
      </c>
      <c r="G76" s="32">
        <v>670000000</v>
      </c>
      <c r="H76" s="32">
        <v>750800000</v>
      </c>
      <c r="I76" s="32">
        <v>841000000</v>
      </c>
      <c r="J76" s="32">
        <v>942000000</v>
      </c>
      <c r="K76" s="32">
        <v>1055000000</v>
      </c>
      <c r="L76" s="38">
        <v>4258800000</v>
      </c>
      <c r="M76" s="39">
        <v>6388200000</v>
      </c>
    </row>
    <row r="77" spans="1:13" ht="38.25" x14ac:dyDescent="0.25">
      <c r="A77" s="32">
        <v>2400076</v>
      </c>
      <c r="B77" s="32" t="s">
        <v>196</v>
      </c>
      <c r="C77" s="32" t="s">
        <v>13</v>
      </c>
      <c r="D77" s="32" t="s">
        <v>105</v>
      </c>
      <c r="E77" s="32" t="s">
        <v>111</v>
      </c>
      <c r="F77" s="32" t="s">
        <v>54</v>
      </c>
      <c r="G77" s="32">
        <v>623000000</v>
      </c>
      <c r="H77" s="32">
        <v>641690000</v>
      </c>
      <c r="I77" s="32">
        <v>660940700</v>
      </c>
      <c r="J77" s="32">
        <v>680768921</v>
      </c>
      <c r="K77" s="32">
        <v>364998136</v>
      </c>
      <c r="L77" s="38">
        <v>2971397757</v>
      </c>
      <c r="M77" s="39">
        <v>4457096635.5</v>
      </c>
    </row>
    <row r="78" spans="1:13" ht="51" x14ac:dyDescent="0.25">
      <c r="A78" s="32">
        <v>2400077</v>
      </c>
      <c r="B78" s="32" t="s">
        <v>197</v>
      </c>
      <c r="C78" s="32" t="s">
        <v>13</v>
      </c>
      <c r="D78" s="32" t="s">
        <v>105</v>
      </c>
      <c r="E78" s="32" t="s">
        <v>111</v>
      </c>
      <c r="F78" s="32" t="s">
        <v>54</v>
      </c>
      <c r="G78" s="32">
        <v>533300000</v>
      </c>
      <c r="H78" s="32">
        <v>584060000</v>
      </c>
      <c r="I78" s="32">
        <v>615605000</v>
      </c>
      <c r="J78" s="32">
        <v>692542900</v>
      </c>
      <c r="K78" s="32">
        <v>441465268</v>
      </c>
      <c r="L78" s="38">
        <v>2866973168</v>
      </c>
      <c r="M78" s="39">
        <v>4300459752</v>
      </c>
    </row>
    <row r="79" spans="1:13" ht="25.5" x14ac:dyDescent="0.25">
      <c r="A79" s="32">
        <v>2400078</v>
      </c>
      <c r="B79" s="32" t="s">
        <v>198</v>
      </c>
      <c r="C79" s="32" t="s">
        <v>11</v>
      </c>
      <c r="D79" s="32" t="s">
        <v>105</v>
      </c>
      <c r="E79" s="32" t="s">
        <v>111</v>
      </c>
      <c r="F79" s="32" t="s">
        <v>24</v>
      </c>
      <c r="G79" s="32">
        <v>12650000000</v>
      </c>
      <c r="H79" s="32">
        <v>18676000000</v>
      </c>
      <c r="I79" s="32">
        <v>30571200000</v>
      </c>
      <c r="J79" s="32">
        <v>24120640000</v>
      </c>
      <c r="K79" s="32">
        <v>28944768000</v>
      </c>
      <c r="L79" s="38">
        <v>114962608000</v>
      </c>
      <c r="M79" s="39">
        <v>172443912000</v>
      </c>
    </row>
    <row r="80" spans="1:13" ht="25.5" x14ac:dyDescent="0.25">
      <c r="A80" s="32">
        <v>2400079</v>
      </c>
      <c r="B80" s="32" t="s">
        <v>199</v>
      </c>
      <c r="C80" s="32" t="s">
        <v>9</v>
      </c>
      <c r="D80" s="32" t="s">
        <v>101</v>
      </c>
      <c r="E80" s="32" t="s">
        <v>102</v>
      </c>
      <c r="F80" s="32" t="s">
        <v>55</v>
      </c>
      <c r="G80" s="33">
        <v>638825000</v>
      </c>
      <c r="H80" s="33">
        <v>1839783440</v>
      </c>
      <c r="I80" s="33">
        <v>654428088</v>
      </c>
      <c r="J80" s="33">
        <v>715159015</v>
      </c>
      <c r="K80" s="33">
        <v>192000000</v>
      </c>
      <c r="L80" s="38">
        <v>4040195543</v>
      </c>
      <c r="M80" s="39">
        <v>6060293314.5</v>
      </c>
    </row>
    <row r="81" spans="1:13" ht="38.25" x14ac:dyDescent="0.25">
      <c r="A81" s="32">
        <v>2400080</v>
      </c>
      <c r="B81" s="32" t="s">
        <v>200</v>
      </c>
      <c r="C81" s="32" t="s">
        <v>9</v>
      </c>
      <c r="D81" s="32" t="s">
        <v>107</v>
      </c>
      <c r="E81" s="32" t="s">
        <v>108</v>
      </c>
      <c r="F81" s="32" t="s">
        <v>27</v>
      </c>
      <c r="G81" s="33">
        <v>62500000</v>
      </c>
      <c r="H81" s="33">
        <v>286700000</v>
      </c>
      <c r="I81" s="33">
        <v>748870000</v>
      </c>
      <c r="J81" s="33">
        <v>336757001</v>
      </c>
      <c r="K81" s="33">
        <v>91945480</v>
      </c>
      <c r="L81" s="38">
        <v>1526772481</v>
      </c>
      <c r="M81" s="39">
        <v>2290158721.5</v>
      </c>
    </row>
    <row r="82" spans="1:13" ht="25.5" x14ac:dyDescent="0.25">
      <c r="A82" s="32">
        <v>2400081</v>
      </c>
      <c r="B82" s="32" t="s">
        <v>201</v>
      </c>
      <c r="C82" s="32" t="s">
        <v>11</v>
      </c>
      <c r="D82" s="32" t="s">
        <v>105</v>
      </c>
      <c r="E82" s="32" t="s">
        <v>111</v>
      </c>
      <c r="F82" s="32" t="s">
        <v>24</v>
      </c>
      <c r="G82" s="32">
        <v>5200000000</v>
      </c>
      <c r="H82" s="32">
        <v>5720000000</v>
      </c>
      <c r="I82" s="32">
        <v>6292000000</v>
      </c>
      <c r="J82" s="32">
        <v>6921200000</v>
      </c>
      <c r="K82" s="32">
        <v>7613320000</v>
      </c>
      <c r="L82" s="38">
        <v>31746520000</v>
      </c>
      <c r="M82" s="39">
        <v>47619780000</v>
      </c>
    </row>
    <row r="83" spans="1:13" ht="25.5" x14ac:dyDescent="0.25">
      <c r="A83" s="32">
        <v>2400082</v>
      </c>
      <c r="B83" s="32" t="s">
        <v>202</v>
      </c>
      <c r="C83" s="32" t="s">
        <v>9</v>
      </c>
      <c r="D83" s="32" t="s">
        <v>107</v>
      </c>
      <c r="E83" s="32" t="s">
        <v>108</v>
      </c>
      <c r="F83" s="32" t="s">
        <v>27</v>
      </c>
      <c r="G83" s="33">
        <v>622640462</v>
      </c>
      <c r="H83" s="33">
        <v>518317920</v>
      </c>
      <c r="I83" s="33">
        <v>650787301</v>
      </c>
      <c r="J83" s="33">
        <v>851578737</v>
      </c>
      <c r="K83" s="33">
        <v>360155747</v>
      </c>
      <c r="L83" s="38">
        <v>3003480167</v>
      </c>
      <c r="M83" s="39">
        <v>4505220250.5</v>
      </c>
    </row>
    <row r="84" spans="1:13" ht="25.5" x14ac:dyDescent="0.25">
      <c r="A84" s="32">
        <v>2400083</v>
      </c>
      <c r="B84" s="32" t="s">
        <v>121</v>
      </c>
      <c r="C84" s="32" t="s">
        <v>4</v>
      </c>
      <c r="D84" s="32" t="s">
        <v>101</v>
      </c>
      <c r="E84" s="32" t="s">
        <v>102</v>
      </c>
      <c r="F84" s="32" t="s">
        <v>26</v>
      </c>
      <c r="G84" s="33">
        <v>6213237547</v>
      </c>
      <c r="H84" s="33">
        <v>7120000000</v>
      </c>
      <c r="I84" s="32"/>
      <c r="J84" s="32"/>
      <c r="K84" s="32"/>
      <c r="L84" s="38">
        <v>13333237547</v>
      </c>
      <c r="M84" s="39">
        <v>19999856320.5</v>
      </c>
    </row>
    <row r="85" spans="1:13" ht="25.5" x14ac:dyDescent="0.25">
      <c r="A85" s="32">
        <v>2400084</v>
      </c>
      <c r="B85" s="32" t="s">
        <v>56</v>
      </c>
      <c r="C85" s="32" t="s">
        <v>4</v>
      </c>
      <c r="D85" s="32" t="s">
        <v>101</v>
      </c>
      <c r="E85" s="32" t="s">
        <v>112</v>
      </c>
      <c r="F85" s="32" t="s">
        <v>36</v>
      </c>
      <c r="G85" s="33">
        <v>863670832</v>
      </c>
      <c r="H85" s="33">
        <v>933384376</v>
      </c>
      <c r="I85" s="32"/>
      <c r="J85" s="32"/>
      <c r="K85" s="32"/>
      <c r="L85" s="38">
        <v>1797055208</v>
      </c>
      <c r="M85" s="39">
        <v>2695582812</v>
      </c>
    </row>
    <row r="86" spans="1:13" ht="51" x14ac:dyDescent="0.25">
      <c r="A86" s="32">
        <v>2400085</v>
      </c>
      <c r="B86" s="32" t="s">
        <v>203</v>
      </c>
      <c r="C86" s="32" t="s">
        <v>132</v>
      </c>
      <c r="D86" s="32" t="s">
        <v>105</v>
      </c>
      <c r="E86" s="32" t="s">
        <v>106</v>
      </c>
      <c r="F86" s="32" t="s">
        <v>57</v>
      </c>
      <c r="G86" s="33">
        <v>859705208</v>
      </c>
      <c r="H86" s="33">
        <v>85000000</v>
      </c>
      <c r="I86" s="32"/>
      <c r="J86" s="32"/>
      <c r="K86" s="32"/>
      <c r="L86" s="38">
        <v>944705208</v>
      </c>
      <c r="M86" s="39">
        <v>1417057812</v>
      </c>
    </row>
    <row r="87" spans="1:13" ht="25.5" x14ac:dyDescent="0.25">
      <c r="A87" s="32">
        <v>2400086</v>
      </c>
      <c r="B87" s="32" t="s">
        <v>204</v>
      </c>
      <c r="C87" s="32" t="s">
        <v>13</v>
      </c>
      <c r="D87" s="32" t="s">
        <v>105</v>
      </c>
      <c r="E87" s="32" t="s">
        <v>111</v>
      </c>
      <c r="F87" s="32" t="s">
        <v>58</v>
      </c>
      <c r="G87" s="33">
        <v>257205208</v>
      </c>
      <c r="H87" s="33">
        <v>128602604</v>
      </c>
      <c r="I87" s="32"/>
      <c r="J87" s="32"/>
      <c r="K87" s="32"/>
      <c r="L87" s="38">
        <v>385807812</v>
      </c>
      <c r="M87" s="39">
        <v>578711718</v>
      </c>
    </row>
    <row r="88" spans="1:13" ht="38.25" x14ac:dyDescent="0.25">
      <c r="A88" s="32">
        <v>2400087</v>
      </c>
      <c r="B88" s="32" t="s">
        <v>205</v>
      </c>
      <c r="C88" s="32" t="s">
        <v>5</v>
      </c>
      <c r="D88" s="32" t="s">
        <v>105</v>
      </c>
      <c r="E88" s="32" t="s">
        <v>106</v>
      </c>
      <c r="F88" s="32" t="s">
        <v>23</v>
      </c>
      <c r="G88" s="33">
        <v>1920300000</v>
      </c>
      <c r="H88" s="33">
        <v>679700000</v>
      </c>
      <c r="I88" s="32"/>
      <c r="J88" s="32"/>
      <c r="K88" s="32"/>
      <c r="L88" s="38">
        <v>2600000000</v>
      </c>
      <c r="M88" s="39">
        <v>3900000000</v>
      </c>
    </row>
    <row r="89" spans="1:13" ht="51" x14ac:dyDescent="0.25">
      <c r="A89" s="32">
        <v>2400088</v>
      </c>
      <c r="B89" s="32" t="s">
        <v>206</v>
      </c>
      <c r="C89" s="32" t="s">
        <v>12</v>
      </c>
      <c r="D89" s="32" t="s">
        <v>105</v>
      </c>
      <c r="E89" s="32" t="s">
        <v>111</v>
      </c>
      <c r="F89" s="32" t="s">
        <v>122</v>
      </c>
      <c r="G89" s="33">
        <v>164055208</v>
      </c>
      <c r="H89" s="33">
        <v>68000000</v>
      </c>
      <c r="I89" s="32"/>
      <c r="J89" s="32"/>
      <c r="K89" s="32"/>
      <c r="L89" s="38">
        <v>232055208</v>
      </c>
      <c r="M89" s="39">
        <v>348082812</v>
      </c>
    </row>
    <row r="90" spans="1:13" ht="38.25" x14ac:dyDescent="0.25">
      <c r="A90" s="32">
        <v>2400089</v>
      </c>
      <c r="B90" s="32" t="s">
        <v>207</v>
      </c>
      <c r="C90" s="32" t="s">
        <v>132</v>
      </c>
      <c r="D90" s="32" t="s">
        <v>105</v>
      </c>
      <c r="E90" s="32" t="s">
        <v>106</v>
      </c>
      <c r="F90" s="32" t="s">
        <v>57</v>
      </c>
      <c r="G90" s="32">
        <v>2000000000</v>
      </c>
      <c r="H90" s="32"/>
      <c r="I90" s="32"/>
      <c r="J90" s="32"/>
      <c r="K90" s="32"/>
      <c r="L90" s="38">
        <v>2000000000</v>
      </c>
      <c r="M90" s="39">
        <v>3000000000</v>
      </c>
    </row>
    <row r="91" spans="1:13" ht="25.5" x14ac:dyDescent="0.25">
      <c r="A91" s="32">
        <v>2400090</v>
      </c>
      <c r="B91" s="32" t="s">
        <v>208</v>
      </c>
      <c r="C91" s="32" t="s">
        <v>43</v>
      </c>
      <c r="D91" s="32" t="s">
        <v>105</v>
      </c>
      <c r="E91" s="32" t="s">
        <v>111</v>
      </c>
      <c r="F91" s="32" t="s">
        <v>46</v>
      </c>
      <c r="G91" s="33">
        <v>4476167302</v>
      </c>
      <c r="H91" s="33">
        <v>455000000</v>
      </c>
      <c r="I91" s="32"/>
      <c r="J91" s="32"/>
      <c r="K91" s="32"/>
      <c r="L91" s="38">
        <v>4931167302</v>
      </c>
      <c r="M91" s="39">
        <v>7396750953</v>
      </c>
    </row>
    <row r="92" spans="1:13" ht="25.5" x14ac:dyDescent="0.25">
      <c r="A92" s="40">
        <v>2400091</v>
      </c>
      <c r="B92" s="40" t="s">
        <v>211</v>
      </c>
      <c r="C92" s="40" t="s">
        <v>13</v>
      </c>
      <c r="D92" s="40" t="s">
        <v>105</v>
      </c>
      <c r="E92" s="40" t="s">
        <v>111</v>
      </c>
      <c r="F92" s="40" t="s">
        <v>58</v>
      </c>
      <c r="G92" s="41">
        <v>600000000</v>
      </c>
      <c r="H92" s="41">
        <v>200000000</v>
      </c>
      <c r="I92" s="40"/>
      <c r="J92" s="40"/>
      <c r="K92" s="40"/>
      <c r="L92" s="41">
        <v>800000000</v>
      </c>
      <c r="M92" s="41">
        <v>1200000000</v>
      </c>
    </row>
    <row r="93" spans="1:13" ht="25.5" x14ac:dyDescent="0.25">
      <c r="A93" s="40">
        <v>2400092</v>
      </c>
      <c r="B93" s="40" t="s">
        <v>212</v>
      </c>
      <c r="C93" s="40" t="s">
        <v>12</v>
      </c>
      <c r="D93" s="40" t="s">
        <v>105</v>
      </c>
      <c r="E93" s="40" t="s">
        <v>111</v>
      </c>
      <c r="F93" s="40" t="s">
        <v>213</v>
      </c>
      <c r="G93" s="41">
        <v>300000000</v>
      </c>
      <c r="H93" s="40"/>
      <c r="I93" s="40"/>
      <c r="J93" s="40"/>
      <c r="K93" s="40"/>
      <c r="L93" s="41">
        <v>300000000</v>
      </c>
      <c r="M93" s="41">
        <v>450000000</v>
      </c>
    </row>
    <row r="94" spans="1:13" ht="25.5" x14ac:dyDescent="0.25">
      <c r="A94" s="40">
        <v>2400093</v>
      </c>
      <c r="B94" s="40" t="s">
        <v>210</v>
      </c>
      <c r="C94" s="40" t="s">
        <v>4</v>
      </c>
      <c r="D94" s="40" t="s">
        <v>101</v>
      </c>
      <c r="E94" s="40" t="s">
        <v>102</v>
      </c>
      <c r="F94" s="40" t="s">
        <v>26</v>
      </c>
      <c r="G94" s="41">
        <v>3254577809</v>
      </c>
      <c r="H94" s="41">
        <v>20093220962.450001</v>
      </c>
      <c r="I94" s="40"/>
      <c r="J94" s="40"/>
      <c r="K94" s="40"/>
      <c r="L94" s="41">
        <v>23347798771.450001</v>
      </c>
      <c r="M94" s="41">
        <v>35021698157.18</v>
      </c>
    </row>
    <row r="775" ht="35.25" customHeight="1" x14ac:dyDescent="0.25"/>
    <row r="1001" spans="2:10" x14ac:dyDescent="0.25">
      <c r="B1001" s="28"/>
      <c r="I1001" s="28"/>
      <c r="J1001" s="28"/>
    </row>
    <row r="1002" spans="2:10" x14ac:dyDescent="0.25">
      <c r="B1002" s="28"/>
      <c r="I1002" s="28"/>
      <c r="J1002" s="28"/>
    </row>
    <row r="1003" spans="2:10" x14ac:dyDescent="0.25">
      <c r="B1003" s="28"/>
      <c r="I1003" s="28"/>
      <c r="J1003" s="28"/>
    </row>
    <row r="1004" spans="2:10" x14ac:dyDescent="0.25">
      <c r="B1004" s="28"/>
      <c r="I1004" s="28"/>
      <c r="J1004" s="28"/>
    </row>
    <row r="1005" spans="2:10" x14ac:dyDescent="0.25">
      <c r="B1005" s="28"/>
      <c r="I1005" s="28"/>
      <c r="J1005" s="28"/>
    </row>
    <row r="1006" spans="2:10" x14ac:dyDescent="0.25">
      <c r="B1006" s="28"/>
      <c r="I1006" s="28"/>
      <c r="J1006" s="28"/>
    </row>
    <row r="1007" spans="2:10" x14ac:dyDescent="0.25">
      <c r="B1007" s="28"/>
      <c r="I1007" s="28"/>
      <c r="J1007" s="28"/>
    </row>
    <row r="1008" spans="2:10" x14ac:dyDescent="0.25">
      <c r="B1008" s="28"/>
      <c r="I1008" s="28"/>
      <c r="J1008" s="28"/>
    </row>
    <row r="1009" spans="2:10" x14ac:dyDescent="0.25">
      <c r="B1009" s="28"/>
      <c r="I1009" s="28"/>
      <c r="J1009" s="28"/>
    </row>
    <row r="1010" spans="2:10" x14ac:dyDescent="0.25">
      <c r="B1010" s="28"/>
      <c r="I1010" s="28"/>
      <c r="J1010" s="28"/>
    </row>
    <row r="1011" spans="2:10" x14ac:dyDescent="0.25">
      <c r="B1011" s="28"/>
      <c r="I1011" s="28"/>
      <c r="J1011" s="28"/>
    </row>
    <row r="1012" spans="2:10" x14ac:dyDescent="0.25">
      <c r="B1012" s="28"/>
      <c r="I1012" s="28"/>
      <c r="J1012" s="28"/>
    </row>
    <row r="1013" spans="2:10" x14ac:dyDescent="0.25">
      <c r="B1013" s="28"/>
      <c r="I1013" s="28"/>
      <c r="J1013" s="28"/>
    </row>
    <row r="1014" spans="2:10" x14ac:dyDescent="0.25">
      <c r="B1014" s="28"/>
      <c r="I1014" s="28"/>
      <c r="J1014" s="28"/>
    </row>
    <row r="1015" spans="2:10" x14ac:dyDescent="0.25">
      <c r="B1015" s="28"/>
      <c r="I1015" s="28"/>
      <c r="J1015" s="28"/>
    </row>
    <row r="1016" spans="2:10" x14ac:dyDescent="0.25">
      <c r="B1016" s="28"/>
      <c r="I1016" s="28"/>
      <c r="J1016" s="28"/>
    </row>
    <row r="1017" spans="2:10" x14ac:dyDescent="0.25">
      <c r="B1017" s="28"/>
      <c r="I1017" s="28"/>
      <c r="J1017" s="28"/>
    </row>
    <row r="1018" spans="2:10" x14ac:dyDescent="0.25">
      <c r="B1018" s="28"/>
      <c r="I1018" s="28"/>
      <c r="J1018" s="28"/>
    </row>
    <row r="1019" spans="2:10" x14ac:dyDescent="0.25">
      <c r="B1019" s="28"/>
      <c r="I1019" s="28"/>
      <c r="J1019" s="28"/>
    </row>
    <row r="1020" spans="2:10" x14ac:dyDescent="0.25">
      <c r="B1020" s="28"/>
      <c r="I1020" s="28"/>
      <c r="J1020" s="28"/>
    </row>
    <row r="1021" spans="2:10" x14ac:dyDescent="0.25">
      <c r="B1021" s="28"/>
      <c r="I1021" s="28"/>
      <c r="J1021" s="28"/>
    </row>
    <row r="1022" spans="2:10" x14ac:dyDescent="0.25">
      <c r="B1022" s="28"/>
      <c r="I1022" s="28"/>
      <c r="J1022" s="28"/>
    </row>
    <row r="1023" spans="2:10" x14ac:dyDescent="0.25">
      <c r="B1023" s="28"/>
      <c r="I1023" s="28"/>
      <c r="J1023" s="28"/>
    </row>
    <row r="1024" spans="2:10" x14ac:dyDescent="0.25">
      <c r="B1024" s="28"/>
      <c r="I1024" s="28"/>
      <c r="J1024" s="28"/>
    </row>
    <row r="1025" spans="2:10" x14ac:dyDescent="0.25">
      <c r="B1025" s="28"/>
      <c r="I1025" s="28"/>
      <c r="J1025" s="28"/>
    </row>
    <row r="1026" spans="2:10" x14ac:dyDescent="0.25">
      <c r="B1026" s="28"/>
      <c r="I1026" s="28"/>
      <c r="J1026" s="28"/>
    </row>
    <row r="1027" spans="2:10" x14ac:dyDescent="0.25">
      <c r="B1027" s="28"/>
      <c r="I1027" s="28"/>
      <c r="J1027" s="28"/>
    </row>
    <row r="1028" spans="2:10" x14ac:dyDescent="0.25">
      <c r="B1028" s="28"/>
      <c r="I1028" s="28"/>
      <c r="J1028" s="28"/>
    </row>
    <row r="1029" spans="2:10" x14ac:dyDescent="0.25">
      <c r="B1029" s="28"/>
      <c r="I1029" s="28"/>
      <c r="J1029" s="28"/>
    </row>
    <row r="1030" spans="2:10" x14ac:dyDescent="0.25">
      <c r="B1030" s="28"/>
      <c r="I1030" s="28"/>
      <c r="J1030" s="28"/>
    </row>
    <row r="1031" spans="2:10" x14ac:dyDescent="0.25">
      <c r="B1031" s="28"/>
      <c r="I1031" s="28"/>
      <c r="J1031" s="28"/>
    </row>
    <row r="1032" spans="2:10" x14ac:dyDescent="0.25">
      <c r="B1032" s="28"/>
      <c r="I1032" s="28"/>
      <c r="J1032" s="28"/>
    </row>
    <row r="1033" spans="2:10" x14ac:dyDescent="0.25">
      <c r="B1033" s="28"/>
      <c r="I1033" s="28"/>
      <c r="J1033" s="28"/>
    </row>
    <row r="1034" spans="2:10" x14ac:dyDescent="0.25">
      <c r="B1034" s="28"/>
      <c r="I1034" s="28"/>
      <c r="J1034" s="28"/>
    </row>
    <row r="1035" spans="2:10" x14ac:dyDescent="0.25">
      <c r="B1035" s="28"/>
      <c r="I1035" s="28"/>
      <c r="J1035" s="28"/>
    </row>
    <row r="1036" spans="2:10" x14ac:dyDescent="0.25">
      <c r="B1036" s="28"/>
      <c r="I1036" s="28"/>
      <c r="J1036" s="28"/>
    </row>
    <row r="1037" spans="2:10" x14ac:dyDescent="0.25">
      <c r="B1037" s="28"/>
      <c r="I1037" s="28"/>
      <c r="J1037" s="28"/>
    </row>
    <row r="1038" spans="2:10" x14ac:dyDescent="0.25">
      <c r="B1038" s="28"/>
      <c r="I1038" s="28"/>
      <c r="J1038" s="28"/>
    </row>
    <row r="1039" spans="2:10" x14ac:dyDescent="0.25">
      <c r="B1039" s="28"/>
      <c r="I1039" s="28"/>
      <c r="J1039" s="28"/>
    </row>
    <row r="1040" spans="2:10" x14ac:dyDescent="0.25">
      <c r="B1040" s="28"/>
      <c r="I1040" s="28"/>
      <c r="J1040" s="28"/>
    </row>
    <row r="1041" spans="2:10" x14ac:dyDescent="0.25">
      <c r="B1041" s="28"/>
      <c r="I1041" s="28"/>
      <c r="J1041" s="28"/>
    </row>
    <row r="1042" spans="2:10" x14ac:dyDescent="0.25">
      <c r="B1042" s="28"/>
      <c r="I1042" s="28"/>
      <c r="J1042" s="28"/>
    </row>
    <row r="1043" spans="2:10" x14ac:dyDescent="0.25">
      <c r="B1043" s="28"/>
      <c r="I1043" s="28"/>
      <c r="J1043" s="28"/>
    </row>
    <row r="1044" spans="2:10" x14ac:dyDescent="0.25">
      <c r="B1044" s="28"/>
      <c r="I1044" s="28"/>
      <c r="J1044" s="28"/>
    </row>
    <row r="1045" spans="2:10" x14ac:dyDescent="0.25">
      <c r="B1045" s="28"/>
      <c r="I1045" s="28"/>
      <c r="J1045" s="28"/>
    </row>
    <row r="1046" spans="2:10" x14ac:dyDescent="0.25">
      <c r="B1046" s="28"/>
      <c r="I1046" s="28"/>
      <c r="J1046" s="28"/>
    </row>
    <row r="1047" spans="2:10" x14ac:dyDescent="0.25">
      <c r="B1047" s="28"/>
      <c r="I1047" s="28"/>
      <c r="J1047" s="28"/>
    </row>
    <row r="1048" spans="2:10" x14ac:dyDescent="0.25">
      <c r="B1048" s="28"/>
      <c r="I1048" s="28"/>
      <c r="J1048" s="28"/>
    </row>
    <row r="1049" spans="2:10" x14ac:dyDescent="0.25">
      <c r="B1049" s="28"/>
      <c r="I1049" s="28"/>
      <c r="J1049" s="28"/>
    </row>
    <row r="1050" spans="2:10" x14ac:dyDescent="0.25">
      <c r="B1050" s="28"/>
      <c r="I1050" s="28"/>
      <c r="J1050" s="28"/>
    </row>
    <row r="1051" spans="2:10" x14ac:dyDescent="0.25">
      <c r="B1051" s="28"/>
      <c r="I1051" s="28"/>
      <c r="J1051" s="28"/>
    </row>
    <row r="1052" spans="2:10" x14ac:dyDescent="0.25">
      <c r="B1052" s="28"/>
      <c r="I1052" s="28"/>
      <c r="J1052" s="28"/>
    </row>
    <row r="1053" spans="2:10" x14ac:dyDescent="0.25">
      <c r="B1053" s="28"/>
      <c r="I1053" s="28"/>
      <c r="J1053" s="28"/>
    </row>
    <row r="1054" spans="2:10" x14ac:dyDescent="0.25">
      <c r="B1054" s="28"/>
      <c r="I1054" s="28"/>
      <c r="J1054" s="28"/>
    </row>
    <row r="1055" spans="2:10" x14ac:dyDescent="0.25">
      <c r="B1055" s="28"/>
      <c r="I1055" s="28"/>
      <c r="J1055" s="28"/>
    </row>
    <row r="1056" spans="2:10" x14ac:dyDescent="0.25">
      <c r="B1056" s="28"/>
      <c r="I1056" s="28"/>
      <c r="J1056" s="28"/>
    </row>
    <row r="1057" spans="2:10" x14ac:dyDescent="0.25">
      <c r="B1057" s="28"/>
      <c r="I1057" s="28"/>
      <c r="J1057" s="28"/>
    </row>
    <row r="1058" spans="2:10" x14ac:dyDescent="0.25">
      <c r="B1058" s="28"/>
      <c r="I1058" s="28"/>
      <c r="J1058" s="28"/>
    </row>
    <row r="1059" spans="2:10" x14ac:dyDescent="0.25">
      <c r="B1059" s="28"/>
      <c r="I1059" s="28"/>
      <c r="J1059" s="28"/>
    </row>
    <row r="1060" spans="2:10" x14ac:dyDescent="0.25">
      <c r="B1060" s="28"/>
      <c r="I1060" s="28"/>
      <c r="J1060" s="28"/>
    </row>
    <row r="1061" spans="2:10" x14ac:dyDescent="0.25">
      <c r="B1061" s="28"/>
      <c r="I1061" s="28"/>
      <c r="J1061" s="28"/>
    </row>
    <row r="1062" spans="2:10" x14ac:dyDescent="0.25">
      <c r="B1062" s="28"/>
      <c r="I1062" s="28"/>
      <c r="J1062" s="28"/>
    </row>
    <row r="1063" spans="2:10" x14ac:dyDescent="0.25">
      <c r="B1063" s="28"/>
      <c r="I1063" s="28"/>
      <c r="J1063" s="28"/>
    </row>
    <row r="1064" spans="2:10" x14ac:dyDescent="0.25">
      <c r="B1064" s="28"/>
      <c r="I1064" s="28"/>
      <c r="J1064" s="28"/>
    </row>
    <row r="1065" spans="2:10" x14ac:dyDescent="0.25">
      <c r="B1065" s="28"/>
      <c r="I1065" s="28"/>
      <c r="J1065" s="28"/>
    </row>
    <row r="1066" spans="2:10" x14ac:dyDescent="0.25">
      <c r="B1066" s="28"/>
      <c r="I1066" s="28"/>
      <c r="J1066" s="28"/>
    </row>
    <row r="1067" spans="2:10" x14ac:dyDescent="0.25">
      <c r="B1067" s="28"/>
      <c r="I1067" s="28"/>
      <c r="J1067" s="28"/>
    </row>
    <row r="1068" spans="2:10" x14ac:dyDescent="0.25">
      <c r="B1068" s="28"/>
      <c r="I1068" s="28"/>
      <c r="J1068" s="28"/>
    </row>
    <row r="1069" spans="2:10" x14ac:dyDescent="0.25">
      <c r="B1069" s="28"/>
      <c r="I1069" s="28"/>
      <c r="J1069" s="28"/>
    </row>
    <row r="1070" spans="2:10" x14ac:dyDescent="0.25">
      <c r="B1070" s="28"/>
      <c r="I1070" s="28"/>
      <c r="J1070" s="28"/>
    </row>
    <row r="1071" spans="2:10" x14ac:dyDescent="0.25">
      <c r="B1071" s="28"/>
      <c r="I1071" s="28"/>
      <c r="J1071" s="28"/>
    </row>
    <row r="1072" spans="2:10" x14ac:dyDescent="0.25">
      <c r="B1072" s="28"/>
      <c r="I1072" s="28"/>
      <c r="J1072" s="28"/>
    </row>
    <row r="1073" spans="2:10" x14ac:dyDescent="0.25">
      <c r="B1073" s="28"/>
      <c r="I1073" s="28"/>
      <c r="J1073" s="28"/>
    </row>
    <row r="1074" spans="2:10" x14ac:dyDescent="0.25">
      <c r="B1074" s="28"/>
      <c r="I1074" s="28"/>
      <c r="J1074" s="28"/>
    </row>
    <row r="1075" spans="2:10" x14ac:dyDescent="0.25">
      <c r="B1075" s="28"/>
      <c r="I1075" s="28"/>
      <c r="J1075" s="28"/>
    </row>
    <row r="1076" spans="2:10" x14ac:dyDescent="0.25">
      <c r="B1076" s="28"/>
      <c r="I1076" s="28"/>
      <c r="J1076" s="28"/>
    </row>
    <row r="1077" spans="2:10" x14ac:dyDescent="0.25">
      <c r="B1077" s="28"/>
      <c r="I1077" s="28"/>
      <c r="J1077" s="28"/>
    </row>
    <row r="1078" spans="2:10" x14ac:dyDescent="0.25">
      <c r="B1078" s="28"/>
      <c r="I1078" s="28"/>
      <c r="J1078" s="28"/>
    </row>
    <row r="1079" spans="2:10" x14ac:dyDescent="0.25">
      <c r="B1079" s="28"/>
      <c r="I1079" s="28"/>
      <c r="J1079" s="28"/>
    </row>
    <row r="1080" spans="2:10" x14ac:dyDescent="0.25">
      <c r="B1080" s="28"/>
      <c r="I1080" s="28"/>
      <c r="J1080" s="28"/>
    </row>
    <row r="1081" spans="2:10" x14ac:dyDescent="0.25">
      <c r="B1081" s="28"/>
      <c r="I1081" s="28"/>
      <c r="J1081" s="28"/>
    </row>
    <row r="1082" spans="2:10" x14ac:dyDescent="0.25">
      <c r="B1082" s="28"/>
      <c r="I1082" s="28"/>
      <c r="J1082" s="28"/>
    </row>
    <row r="1083" spans="2:10" x14ac:dyDescent="0.25">
      <c r="B1083" s="28"/>
      <c r="I1083" s="28"/>
      <c r="J1083" s="28"/>
    </row>
    <row r="1084" spans="2:10" x14ac:dyDescent="0.25">
      <c r="B1084" s="28"/>
      <c r="I1084" s="28"/>
      <c r="J1084" s="28"/>
    </row>
    <row r="1085" spans="2:10" x14ac:dyDescent="0.25">
      <c r="B1085" s="28"/>
      <c r="I1085" s="28"/>
      <c r="J1085" s="28"/>
    </row>
    <row r="1086" spans="2:10" x14ac:dyDescent="0.25">
      <c r="B1086" s="28"/>
      <c r="I1086" s="28"/>
      <c r="J1086" s="28"/>
    </row>
    <row r="1087" spans="2:10" x14ac:dyDescent="0.25">
      <c r="B1087" s="28"/>
      <c r="I1087" s="28"/>
      <c r="J1087" s="28"/>
    </row>
    <row r="1088" spans="2:10" x14ac:dyDescent="0.25">
      <c r="B1088" s="28"/>
      <c r="I1088" s="28"/>
      <c r="J1088" s="28"/>
    </row>
    <row r="1089" spans="2:10" x14ac:dyDescent="0.25">
      <c r="B1089" s="28"/>
      <c r="I1089" s="28"/>
      <c r="J1089" s="28"/>
    </row>
    <row r="1090" spans="2:10" x14ac:dyDescent="0.25">
      <c r="B1090" s="28"/>
      <c r="I1090" s="28"/>
      <c r="J1090" s="28"/>
    </row>
    <row r="1091" spans="2:10" x14ac:dyDescent="0.25">
      <c r="B1091" s="28"/>
      <c r="I1091" s="28"/>
      <c r="J1091" s="28"/>
    </row>
    <row r="1092" spans="2:10" x14ac:dyDescent="0.25">
      <c r="B1092" s="28"/>
      <c r="I1092" s="28"/>
      <c r="J1092" s="28"/>
    </row>
    <row r="1093" spans="2:10" x14ac:dyDescent="0.25">
      <c r="B1093" s="28"/>
      <c r="I1093" s="28"/>
      <c r="J1093" s="28"/>
    </row>
    <row r="1094" spans="2:10" x14ac:dyDescent="0.25">
      <c r="B1094" s="28"/>
      <c r="I1094" s="28"/>
      <c r="J1094" s="28"/>
    </row>
    <row r="1095" spans="2:10" x14ac:dyDescent="0.25">
      <c r="B1095" s="28"/>
      <c r="I1095" s="28"/>
      <c r="J1095" s="28"/>
    </row>
    <row r="1096" spans="2:10" x14ac:dyDescent="0.25">
      <c r="B1096" s="28"/>
      <c r="I1096" s="28"/>
      <c r="J1096" s="28"/>
    </row>
    <row r="1097" spans="2:10" x14ac:dyDescent="0.25">
      <c r="B1097" s="28"/>
      <c r="I1097" s="28"/>
      <c r="J1097" s="28"/>
    </row>
    <row r="1098" spans="2:10" x14ac:dyDescent="0.25">
      <c r="B1098" s="28"/>
      <c r="I1098" s="28"/>
      <c r="J1098" s="28"/>
    </row>
    <row r="1099" spans="2:10" x14ac:dyDescent="0.25">
      <c r="B1099" s="28"/>
      <c r="I1099" s="28"/>
      <c r="J1099" s="28"/>
    </row>
    <row r="1100" spans="2:10" x14ac:dyDescent="0.25">
      <c r="B1100" s="28"/>
      <c r="I1100" s="28"/>
      <c r="J1100" s="28"/>
    </row>
    <row r="1101" spans="2:10" x14ac:dyDescent="0.25">
      <c r="B1101" s="28"/>
      <c r="I1101" s="28"/>
      <c r="J1101" s="28"/>
    </row>
    <row r="1102" spans="2:10" x14ac:dyDescent="0.25">
      <c r="B1102" s="28"/>
      <c r="I1102" s="28"/>
      <c r="J1102" s="28"/>
    </row>
    <row r="1103" spans="2:10" x14ac:dyDescent="0.25">
      <c r="B1103" s="28"/>
      <c r="I1103" s="28"/>
      <c r="J1103" s="28"/>
    </row>
    <row r="1104" spans="2:10" x14ac:dyDescent="0.25">
      <c r="B1104" s="28"/>
      <c r="I1104" s="28"/>
      <c r="J1104" s="28"/>
    </row>
    <row r="1105" spans="2:10" x14ac:dyDescent="0.25">
      <c r="B1105" s="28"/>
      <c r="I1105" s="28"/>
      <c r="J1105" s="28"/>
    </row>
    <row r="1106" spans="2:10" x14ac:dyDescent="0.25">
      <c r="B1106" s="28"/>
      <c r="I1106" s="28"/>
      <c r="J1106" s="28"/>
    </row>
    <row r="1107" spans="2:10" x14ac:dyDescent="0.25">
      <c r="B1107" s="28"/>
      <c r="I1107" s="28"/>
      <c r="J1107" s="28"/>
    </row>
    <row r="1108" spans="2:10" x14ac:dyDescent="0.25">
      <c r="B1108" s="28"/>
      <c r="I1108" s="28"/>
      <c r="J1108" s="28"/>
    </row>
    <row r="1109" spans="2:10" x14ac:dyDescent="0.25">
      <c r="B1109" s="28"/>
      <c r="I1109" s="28"/>
      <c r="J1109" s="28"/>
    </row>
    <row r="1110" spans="2:10" x14ac:dyDescent="0.25">
      <c r="B1110" s="28"/>
      <c r="I1110" s="28"/>
      <c r="J1110" s="28"/>
    </row>
    <row r="1111" spans="2:10" x14ac:dyDescent="0.25">
      <c r="B1111" s="28"/>
      <c r="I1111" s="28"/>
      <c r="J1111" s="28"/>
    </row>
    <row r="1112" spans="2:10" x14ac:dyDescent="0.25">
      <c r="B1112" s="28"/>
      <c r="I1112" s="28"/>
      <c r="J1112" s="28"/>
    </row>
    <row r="1113" spans="2:10" x14ac:dyDescent="0.25">
      <c r="B1113" s="28"/>
      <c r="I1113" s="28"/>
      <c r="J1113" s="28"/>
    </row>
    <row r="1114" spans="2:10" x14ac:dyDescent="0.25">
      <c r="B1114" s="28"/>
      <c r="I1114" s="28"/>
      <c r="J1114" s="28"/>
    </row>
    <row r="1115" spans="2:10" x14ac:dyDescent="0.25">
      <c r="B1115" s="28"/>
      <c r="I1115" s="28"/>
      <c r="J1115" s="28"/>
    </row>
    <row r="1116" spans="2:10" x14ac:dyDescent="0.25">
      <c r="B1116" s="28"/>
      <c r="I1116" s="28"/>
      <c r="J1116" s="28"/>
    </row>
    <row r="1117" spans="2:10" x14ac:dyDescent="0.25">
      <c r="B1117" s="28"/>
      <c r="I1117" s="28"/>
      <c r="J1117" s="28"/>
    </row>
    <row r="1118" spans="2:10" x14ac:dyDescent="0.25">
      <c r="B1118" s="28"/>
      <c r="I1118" s="28"/>
      <c r="J1118" s="28"/>
    </row>
    <row r="1119" spans="2:10" x14ac:dyDescent="0.25">
      <c r="B1119" s="28"/>
      <c r="I1119" s="28"/>
      <c r="J1119" s="28"/>
    </row>
    <row r="1120" spans="2:10" x14ac:dyDescent="0.25">
      <c r="B1120" s="28"/>
      <c r="I1120" s="28"/>
      <c r="J1120" s="28"/>
    </row>
    <row r="1121" spans="2:10" x14ac:dyDescent="0.25">
      <c r="B1121" s="28"/>
      <c r="I1121" s="28"/>
      <c r="J1121" s="28"/>
    </row>
    <row r="1122" spans="2:10" x14ac:dyDescent="0.25">
      <c r="B1122" s="28"/>
      <c r="I1122" s="28"/>
      <c r="J1122" s="28"/>
    </row>
    <row r="1123" spans="2:10" x14ac:dyDescent="0.25">
      <c r="B1123" s="28"/>
      <c r="I1123" s="28"/>
      <c r="J1123" s="28"/>
    </row>
    <row r="1124" spans="2:10" x14ac:dyDescent="0.25">
      <c r="B1124" s="28"/>
      <c r="I1124" s="28"/>
      <c r="J1124" s="28"/>
    </row>
    <row r="1125" spans="2:10" x14ac:dyDescent="0.25">
      <c r="B1125" s="28"/>
      <c r="I1125" s="28"/>
      <c r="J1125" s="28"/>
    </row>
    <row r="1126" spans="2:10" x14ac:dyDescent="0.25">
      <c r="B1126" s="28"/>
      <c r="I1126" s="28"/>
      <c r="J1126" s="28"/>
    </row>
    <row r="1127" spans="2:10" x14ac:dyDescent="0.25">
      <c r="B1127" s="28"/>
      <c r="I1127" s="28"/>
      <c r="J1127" s="28"/>
    </row>
    <row r="1128" spans="2:10" x14ac:dyDescent="0.25">
      <c r="B1128" s="28"/>
      <c r="I1128" s="28"/>
      <c r="J1128" s="28"/>
    </row>
    <row r="1129" spans="2:10" x14ac:dyDescent="0.25">
      <c r="B1129" s="28"/>
      <c r="I1129" s="28"/>
      <c r="J1129" s="28"/>
    </row>
    <row r="1130" spans="2:10" x14ac:dyDescent="0.25">
      <c r="B1130" s="28"/>
      <c r="I1130" s="28"/>
      <c r="J1130" s="28"/>
    </row>
    <row r="1131" spans="2:10" x14ac:dyDescent="0.25">
      <c r="B1131" s="28"/>
      <c r="I1131" s="28"/>
      <c r="J1131" s="28"/>
    </row>
    <row r="1132" spans="2:10" x14ac:dyDescent="0.25">
      <c r="B1132" s="28"/>
      <c r="I1132" s="28"/>
      <c r="J1132" s="28"/>
    </row>
    <row r="1133" spans="2:10" x14ac:dyDescent="0.25">
      <c r="B1133" s="28"/>
      <c r="I1133" s="28"/>
      <c r="J1133" s="28"/>
    </row>
    <row r="1134" spans="2:10" x14ac:dyDescent="0.25">
      <c r="B1134" s="28"/>
      <c r="I1134" s="28"/>
      <c r="J1134" s="28"/>
    </row>
    <row r="1135" spans="2:10" x14ac:dyDescent="0.25">
      <c r="B1135" s="28"/>
      <c r="I1135" s="28"/>
      <c r="J1135" s="28"/>
    </row>
    <row r="1136" spans="2:10" x14ac:dyDescent="0.25">
      <c r="B1136" s="28"/>
      <c r="I1136" s="28"/>
      <c r="J1136" s="28"/>
    </row>
    <row r="1137" spans="2:10" x14ac:dyDescent="0.25">
      <c r="B1137" s="28"/>
      <c r="I1137" s="28"/>
      <c r="J1137" s="28"/>
    </row>
    <row r="1138" spans="2:10" x14ac:dyDescent="0.25">
      <c r="B1138" s="28"/>
      <c r="I1138" s="28"/>
      <c r="J1138" s="28"/>
    </row>
    <row r="1139" spans="2:10" x14ac:dyDescent="0.25">
      <c r="B1139" s="28"/>
      <c r="I1139" s="28"/>
      <c r="J1139" s="28"/>
    </row>
    <row r="1140" spans="2:10" x14ac:dyDescent="0.25">
      <c r="B1140" s="28"/>
      <c r="I1140" s="28"/>
      <c r="J1140" s="28"/>
    </row>
    <row r="1141" spans="2:10" x14ac:dyDescent="0.25">
      <c r="B1141" s="28"/>
      <c r="I1141" s="28"/>
      <c r="J1141" s="28"/>
    </row>
    <row r="1142" spans="2:10" x14ac:dyDescent="0.25">
      <c r="B1142" s="28"/>
      <c r="I1142" s="28"/>
      <c r="J1142" s="28"/>
    </row>
    <row r="1143" spans="2:10" x14ac:dyDescent="0.25">
      <c r="B1143" s="28"/>
      <c r="I1143" s="28"/>
      <c r="J1143" s="28"/>
    </row>
    <row r="1144" spans="2:10" x14ac:dyDescent="0.25">
      <c r="B1144" s="28"/>
      <c r="I1144" s="28"/>
      <c r="J1144" s="28"/>
    </row>
    <row r="1145" spans="2:10" x14ac:dyDescent="0.25">
      <c r="B1145" s="28"/>
      <c r="I1145" s="28"/>
      <c r="J1145" s="28"/>
    </row>
    <row r="1146" spans="2:10" x14ac:dyDescent="0.25">
      <c r="B1146" s="28"/>
      <c r="I1146" s="28"/>
      <c r="J1146" s="28"/>
    </row>
    <row r="1147" spans="2:10" x14ac:dyDescent="0.25">
      <c r="B1147" s="28"/>
      <c r="I1147" s="28"/>
      <c r="J1147" s="28"/>
    </row>
    <row r="1148" spans="2:10" x14ac:dyDescent="0.25">
      <c r="B1148" s="28"/>
      <c r="I1148" s="28"/>
      <c r="J1148" s="28"/>
    </row>
    <row r="1149" spans="2:10" x14ac:dyDescent="0.25">
      <c r="B1149" s="28"/>
      <c r="I1149" s="28"/>
      <c r="J1149" s="28"/>
    </row>
    <row r="1150" spans="2:10" x14ac:dyDescent="0.25">
      <c r="B1150" s="28"/>
      <c r="I1150" s="28"/>
      <c r="J1150" s="28"/>
    </row>
    <row r="1151" spans="2:10" x14ac:dyDescent="0.25">
      <c r="B1151" s="28"/>
      <c r="I1151" s="28"/>
      <c r="J1151" s="28"/>
    </row>
    <row r="1152" spans="2:10" x14ac:dyDescent="0.25">
      <c r="B1152" s="28"/>
      <c r="I1152" s="28"/>
      <c r="J1152" s="28"/>
    </row>
    <row r="1153" spans="2:10" x14ac:dyDescent="0.25">
      <c r="B1153" s="28"/>
      <c r="I1153" s="28"/>
      <c r="J1153" s="28"/>
    </row>
    <row r="1154" spans="2:10" x14ac:dyDescent="0.25">
      <c r="B1154" s="28"/>
      <c r="I1154" s="28"/>
      <c r="J1154" s="28"/>
    </row>
    <row r="1155" spans="2:10" x14ac:dyDescent="0.25">
      <c r="B1155" s="28"/>
      <c r="I1155" s="28"/>
      <c r="J1155" s="28"/>
    </row>
    <row r="1156" spans="2:10" x14ac:dyDescent="0.25">
      <c r="B1156" s="28"/>
      <c r="I1156" s="28"/>
      <c r="J1156" s="28"/>
    </row>
    <row r="1157" spans="2:10" x14ac:dyDescent="0.25">
      <c r="B1157" s="28"/>
      <c r="I1157" s="28"/>
      <c r="J1157" s="28"/>
    </row>
    <row r="1158" spans="2:10" x14ac:dyDescent="0.25">
      <c r="B1158" s="28"/>
      <c r="I1158" s="28"/>
      <c r="J1158" s="28"/>
    </row>
    <row r="1159" spans="2:10" x14ac:dyDescent="0.25">
      <c r="B1159" s="28"/>
      <c r="I1159" s="28"/>
      <c r="J1159" s="28"/>
    </row>
    <row r="1160" spans="2:10" x14ac:dyDescent="0.25">
      <c r="B1160" s="28"/>
      <c r="I1160" s="28"/>
      <c r="J1160" s="28"/>
    </row>
    <row r="1161" spans="2:10" x14ac:dyDescent="0.25">
      <c r="B1161" s="28"/>
      <c r="I1161" s="28"/>
      <c r="J1161" s="28"/>
    </row>
    <row r="1162" spans="2:10" x14ac:dyDescent="0.25">
      <c r="B1162" s="28"/>
      <c r="I1162" s="28"/>
      <c r="J1162" s="28"/>
    </row>
    <row r="1163" spans="2:10" x14ac:dyDescent="0.25">
      <c r="B1163" s="28"/>
      <c r="I1163" s="28"/>
      <c r="J1163" s="28"/>
    </row>
    <row r="1164" spans="2:10" x14ac:dyDescent="0.25">
      <c r="B1164" s="28"/>
      <c r="I1164" s="28"/>
      <c r="J1164" s="28"/>
    </row>
    <row r="1165" spans="2:10" x14ac:dyDescent="0.25">
      <c r="B1165" s="28"/>
      <c r="I1165" s="28"/>
      <c r="J1165" s="28"/>
    </row>
    <row r="1166" spans="2:10" x14ac:dyDescent="0.25">
      <c r="B1166" s="28"/>
      <c r="I1166" s="28"/>
      <c r="J1166" s="28"/>
    </row>
    <row r="1167" spans="2:10" x14ac:dyDescent="0.25">
      <c r="B1167" s="28"/>
      <c r="I1167" s="28"/>
      <c r="J1167" s="28"/>
    </row>
    <row r="1168" spans="2:10" x14ac:dyDescent="0.25">
      <c r="B1168" s="28"/>
      <c r="I1168" s="28"/>
      <c r="J1168" s="28"/>
    </row>
    <row r="1169" spans="2:10" x14ac:dyDescent="0.25">
      <c r="B1169" s="28"/>
      <c r="I1169" s="28"/>
      <c r="J1169" s="28"/>
    </row>
    <row r="1170" spans="2:10" x14ac:dyDescent="0.25">
      <c r="B1170" s="28"/>
      <c r="I1170" s="28"/>
      <c r="J1170" s="28"/>
    </row>
    <row r="1171" spans="2:10" x14ac:dyDescent="0.25">
      <c r="B1171" s="28"/>
      <c r="I1171" s="28"/>
      <c r="J1171" s="28"/>
    </row>
    <row r="1172" spans="2:10" x14ac:dyDescent="0.25">
      <c r="B1172" s="28"/>
      <c r="I1172" s="28"/>
      <c r="J1172" s="28"/>
    </row>
    <row r="1173" spans="2:10" x14ac:dyDescent="0.25">
      <c r="B1173" s="28"/>
      <c r="I1173" s="28"/>
      <c r="J1173" s="28"/>
    </row>
    <row r="1174" spans="2:10" x14ac:dyDescent="0.25">
      <c r="B1174" s="28"/>
      <c r="I1174" s="28"/>
      <c r="J1174" s="28"/>
    </row>
    <row r="1175" spans="2:10" x14ac:dyDescent="0.25">
      <c r="B1175" s="28"/>
      <c r="I1175" s="28"/>
      <c r="J1175" s="28"/>
    </row>
    <row r="1176" spans="2:10" x14ac:dyDescent="0.25">
      <c r="B1176" s="28"/>
      <c r="I1176" s="28"/>
      <c r="J1176" s="28"/>
    </row>
    <row r="1177" spans="2:10" x14ac:dyDescent="0.25">
      <c r="B1177" s="28"/>
      <c r="I1177" s="28"/>
      <c r="J1177" s="28"/>
    </row>
    <row r="1178" spans="2:10" x14ac:dyDescent="0.25">
      <c r="B1178" s="28"/>
      <c r="I1178" s="28"/>
      <c r="J1178" s="28"/>
    </row>
    <row r="1179" spans="2:10" x14ac:dyDescent="0.25">
      <c r="B1179" s="28"/>
      <c r="I1179" s="28"/>
      <c r="J1179" s="28"/>
    </row>
    <row r="1180" spans="2:10" x14ac:dyDescent="0.25">
      <c r="B1180" s="28"/>
      <c r="I1180" s="28"/>
      <c r="J1180" s="28"/>
    </row>
    <row r="1181" spans="2:10" x14ac:dyDescent="0.25">
      <c r="B1181" s="28"/>
      <c r="I1181" s="28"/>
      <c r="J1181" s="28"/>
    </row>
    <row r="1182" spans="2:10" x14ac:dyDescent="0.25">
      <c r="B1182" s="28"/>
      <c r="I1182" s="28"/>
      <c r="J1182" s="28"/>
    </row>
    <row r="1183" spans="2:10" x14ac:dyDescent="0.25">
      <c r="B1183" s="28"/>
      <c r="I1183" s="28"/>
      <c r="J1183" s="28"/>
    </row>
    <row r="1184" spans="2:10" x14ac:dyDescent="0.25">
      <c r="B1184" s="28"/>
      <c r="I1184" s="28"/>
      <c r="J1184" s="28"/>
    </row>
    <row r="1185" spans="2:10" x14ac:dyDescent="0.25">
      <c r="B1185" s="28"/>
      <c r="I1185" s="28"/>
      <c r="J1185" s="28"/>
    </row>
    <row r="1186" spans="2:10" x14ac:dyDescent="0.25">
      <c r="B1186" s="28"/>
      <c r="I1186" s="28"/>
      <c r="J1186" s="28"/>
    </row>
    <row r="1187" spans="2:10" x14ac:dyDescent="0.25">
      <c r="B1187" s="28"/>
      <c r="I1187" s="28"/>
      <c r="J1187" s="28"/>
    </row>
    <row r="1188" spans="2:10" x14ac:dyDescent="0.25">
      <c r="B1188" s="28"/>
      <c r="I1188" s="28"/>
      <c r="J1188" s="28"/>
    </row>
    <row r="1189" spans="2:10" x14ac:dyDescent="0.25">
      <c r="B1189" s="28"/>
      <c r="I1189" s="28"/>
      <c r="J1189" s="28"/>
    </row>
    <row r="1190" spans="2:10" x14ac:dyDescent="0.25">
      <c r="B1190" s="28"/>
      <c r="I1190" s="28"/>
      <c r="J1190" s="28"/>
    </row>
    <row r="1191" spans="2:10" x14ac:dyDescent="0.25">
      <c r="B1191" s="28"/>
      <c r="I1191" s="28"/>
      <c r="J1191" s="28"/>
    </row>
    <row r="1192" spans="2:10" x14ac:dyDescent="0.25">
      <c r="B1192" s="28"/>
      <c r="I1192" s="28"/>
      <c r="J1192" s="28"/>
    </row>
    <row r="1193" spans="2:10" x14ac:dyDescent="0.25">
      <c r="B1193" s="28"/>
      <c r="I1193" s="28"/>
      <c r="J1193" s="28"/>
    </row>
    <row r="1194" spans="2:10" x14ac:dyDescent="0.25">
      <c r="B1194" s="28"/>
      <c r="I1194" s="28"/>
      <c r="J1194" s="28"/>
    </row>
    <row r="1195" spans="2:10" x14ac:dyDescent="0.25">
      <c r="B1195" s="28"/>
      <c r="I1195" s="28"/>
      <c r="J1195" s="28"/>
    </row>
    <row r="1196" spans="2:10" x14ac:dyDescent="0.25">
      <c r="B1196" s="28"/>
      <c r="I1196" s="28"/>
      <c r="J1196" s="28"/>
    </row>
    <row r="1197" spans="2:10" x14ac:dyDescent="0.25">
      <c r="B1197" s="28"/>
      <c r="I1197" s="28"/>
      <c r="J1197" s="28"/>
    </row>
    <row r="1198" spans="2:10" x14ac:dyDescent="0.25">
      <c r="B1198" s="28"/>
      <c r="I1198" s="28"/>
      <c r="J1198" s="28"/>
    </row>
    <row r="1199" spans="2:10" x14ac:dyDescent="0.25">
      <c r="B1199" s="28"/>
      <c r="I1199" s="28"/>
      <c r="J1199" s="28"/>
    </row>
    <row r="1200" spans="2:10" x14ac:dyDescent="0.25">
      <c r="B1200" s="28"/>
      <c r="I1200" s="28"/>
      <c r="J1200" s="28"/>
    </row>
    <row r="1201" spans="2:10" x14ac:dyDescent="0.25">
      <c r="B1201" s="28"/>
      <c r="I1201" s="28"/>
      <c r="J1201" s="28"/>
    </row>
    <row r="1202" spans="2:10" x14ac:dyDescent="0.25">
      <c r="B1202" s="28"/>
      <c r="I1202" s="28"/>
      <c r="J1202" s="28"/>
    </row>
    <row r="1203" spans="2:10" x14ac:dyDescent="0.25">
      <c r="B1203" s="28"/>
      <c r="I1203" s="28"/>
      <c r="J1203" s="28"/>
    </row>
    <row r="1204" spans="2:10" x14ac:dyDescent="0.25">
      <c r="B1204" s="28"/>
      <c r="I1204" s="28"/>
      <c r="J1204" s="28"/>
    </row>
    <row r="1205" spans="2:10" x14ac:dyDescent="0.25">
      <c r="B1205" s="28"/>
      <c r="I1205" s="28"/>
      <c r="J1205" s="28"/>
    </row>
    <row r="1206" spans="2:10" x14ac:dyDescent="0.25">
      <c r="B1206" s="28"/>
      <c r="I1206" s="28"/>
      <c r="J1206" s="28"/>
    </row>
    <row r="1207" spans="2:10" x14ac:dyDescent="0.25">
      <c r="B1207" s="28"/>
      <c r="I1207" s="28"/>
      <c r="J1207" s="28"/>
    </row>
    <row r="1208" spans="2:10" x14ac:dyDescent="0.25">
      <c r="B1208" s="28"/>
      <c r="I1208" s="28"/>
      <c r="J1208" s="28"/>
    </row>
    <row r="1209" spans="2:10" x14ac:dyDescent="0.25">
      <c r="B1209" s="28"/>
      <c r="I1209" s="28"/>
      <c r="J1209" s="28"/>
    </row>
    <row r="1210" spans="2:10" x14ac:dyDescent="0.25">
      <c r="B1210" s="28"/>
      <c r="I1210" s="28"/>
      <c r="J1210" s="28"/>
    </row>
    <row r="1211" spans="2:10" x14ac:dyDescent="0.25">
      <c r="B1211" s="28"/>
      <c r="I1211" s="28"/>
      <c r="J1211" s="28"/>
    </row>
    <row r="1212" spans="2:10" x14ac:dyDescent="0.25">
      <c r="B1212" s="28"/>
      <c r="I1212" s="28"/>
      <c r="J1212" s="28"/>
    </row>
    <row r="1213" spans="2:10" x14ac:dyDescent="0.25">
      <c r="B1213" s="28"/>
      <c r="I1213" s="28"/>
      <c r="J1213" s="28"/>
    </row>
    <row r="1214" spans="2:10" x14ac:dyDescent="0.25">
      <c r="B1214" s="28"/>
      <c r="I1214" s="28"/>
      <c r="J1214" s="28"/>
    </row>
    <row r="1215" spans="2:10" x14ac:dyDescent="0.25">
      <c r="B1215" s="28"/>
      <c r="I1215" s="28"/>
      <c r="J1215" s="28"/>
    </row>
    <row r="1216" spans="2:10" x14ac:dyDescent="0.25">
      <c r="B1216" s="28"/>
      <c r="I1216" s="28"/>
      <c r="J1216" s="28"/>
    </row>
    <row r="1217" spans="2:10" x14ac:dyDescent="0.25">
      <c r="B1217" s="28"/>
      <c r="I1217" s="28"/>
      <c r="J1217" s="28"/>
    </row>
    <row r="1218" spans="2:10" x14ac:dyDescent="0.25">
      <c r="B1218" s="28"/>
      <c r="I1218" s="28"/>
      <c r="J1218" s="28"/>
    </row>
    <row r="1219" spans="2:10" x14ac:dyDescent="0.25">
      <c r="B1219" s="28"/>
      <c r="I1219" s="28"/>
      <c r="J1219" s="28"/>
    </row>
    <row r="1220" spans="2:10" x14ac:dyDescent="0.25">
      <c r="B1220" s="28"/>
      <c r="I1220" s="28"/>
      <c r="J1220" s="28"/>
    </row>
    <row r="1221" spans="2:10" x14ac:dyDescent="0.25">
      <c r="B1221" s="28"/>
      <c r="I1221" s="28"/>
      <c r="J1221" s="28"/>
    </row>
    <row r="1222" spans="2:10" x14ac:dyDescent="0.25">
      <c r="B1222" s="28"/>
      <c r="I1222" s="28"/>
      <c r="J1222" s="28"/>
    </row>
    <row r="1223" spans="2:10" x14ac:dyDescent="0.25">
      <c r="B1223" s="28"/>
      <c r="I1223" s="28"/>
      <c r="J1223" s="28"/>
    </row>
    <row r="1224" spans="2:10" x14ac:dyDescent="0.25">
      <c r="B1224" s="28"/>
      <c r="I1224" s="28"/>
      <c r="J1224" s="28"/>
    </row>
    <row r="1225" spans="2:10" x14ac:dyDescent="0.25">
      <c r="B1225" s="28"/>
      <c r="I1225" s="28"/>
      <c r="J1225" s="28"/>
    </row>
    <row r="1226" spans="2:10" x14ac:dyDescent="0.25">
      <c r="B1226" s="28"/>
      <c r="I1226" s="28"/>
      <c r="J1226" s="28"/>
    </row>
    <row r="1227" spans="2:10" x14ac:dyDescent="0.25">
      <c r="B1227" s="28"/>
      <c r="I1227" s="28"/>
      <c r="J1227" s="28"/>
    </row>
    <row r="1228" spans="2:10" x14ac:dyDescent="0.25">
      <c r="B1228" s="28"/>
      <c r="I1228" s="28"/>
      <c r="J1228" s="28"/>
    </row>
    <row r="1229" spans="2:10" x14ac:dyDescent="0.25">
      <c r="B1229" s="28"/>
      <c r="I1229" s="28"/>
      <c r="J1229" s="28"/>
    </row>
    <row r="1230" spans="2:10" x14ac:dyDescent="0.25">
      <c r="B1230" s="28"/>
      <c r="I1230" s="28"/>
      <c r="J1230" s="28"/>
    </row>
    <row r="1231" spans="2:10" x14ac:dyDescent="0.25">
      <c r="B1231" s="28"/>
      <c r="I1231" s="28"/>
      <c r="J1231" s="28"/>
    </row>
    <row r="1232" spans="2:10" x14ac:dyDescent="0.25">
      <c r="B1232" s="28"/>
      <c r="I1232" s="28"/>
      <c r="J1232" s="28"/>
    </row>
    <row r="1233" spans="2:10" x14ac:dyDescent="0.25">
      <c r="B1233" s="28"/>
      <c r="I1233" s="28"/>
      <c r="J1233" s="28"/>
    </row>
    <row r="1234" spans="2:10" x14ac:dyDescent="0.25">
      <c r="B1234" s="28"/>
      <c r="I1234" s="28"/>
      <c r="J1234" s="28"/>
    </row>
    <row r="1235" spans="2:10" x14ac:dyDescent="0.25">
      <c r="B1235" s="28"/>
      <c r="I1235" s="28"/>
      <c r="J1235" s="28"/>
    </row>
    <row r="1236" spans="2:10" x14ac:dyDescent="0.25">
      <c r="B1236" s="28"/>
      <c r="I1236" s="28"/>
      <c r="J1236" s="28"/>
    </row>
    <row r="1237" spans="2:10" x14ac:dyDescent="0.25">
      <c r="B1237" s="28"/>
      <c r="I1237" s="28"/>
      <c r="J1237" s="28"/>
    </row>
    <row r="1238" spans="2:10" x14ac:dyDescent="0.25">
      <c r="B1238" s="28"/>
      <c r="I1238" s="28"/>
      <c r="J1238" s="28"/>
    </row>
    <row r="1239" spans="2:10" x14ac:dyDescent="0.25">
      <c r="B1239" s="28"/>
      <c r="I1239" s="28"/>
      <c r="J1239" s="28"/>
    </row>
    <row r="1240" spans="2:10" x14ac:dyDescent="0.25">
      <c r="B1240" s="28"/>
      <c r="I1240" s="28"/>
      <c r="J1240" s="28"/>
    </row>
    <row r="1241" spans="2:10" x14ac:dyDescent="0.25">
      <c r="B1241" s="28"/>
      <c r="I1241" s="28"/>
      <c r="J1241" s="28"/>
    </row>
    <row r="1242" spans="2:10" x14ac:dyDescent="0.25">
      <c r="B1242" s="28"/>
      <c r="I1242" s="28"/>
      <c r="J1242" s="28"/>
    </row>
    <row r="1243" spans="2:10" x14ac:dyDescent="0.25">
      <c r="B1243" s="28"/>
      <c r="I1243" s="28"/>
      <c r="J1243" s="28"/>
    </row>
    <row r="1244" spans="2:10" x14ac:dyDescent="0.25">
      <c r="B1244" s="28"/>
      <c r="I1244" s="28"/>
      <c r="J1244" s="28"/>
    </row>
    <row r="1245" spans="2:10" x14ac:dyDescent="0.25">
      <c r="B1245" s="28"/>
      <c r="I1245" s="28"/>
      <c r="J1245" s="28"/>
    </row>
    <row r="1246" spans="2:10" x14ac:dyDescent="0.25">
      <c r="B1246" s="28"/>
      <c r="I1246" s="28"/>
      <c r="J1246" s="28"/>
    </row>
    <row r="1247" spans="2:10" x14ac:dyDescent="0.25">
      <c r="B1247" s="28"/>
      <c r="I1247" s="28"/>
      <c r="J1247" s="28"/>
    </row>
    <row r="1248" spans="2:10" x14ac:dyDescent="0.25">
      <c r="B1248" s="28"/>
      <c r="I1248" s="28"/>
      <c r="J1248" s="28"/>
    </row>
    <row r="1249" spans="2:10" x14ac:dyDescent="0.25">
      <c r="B1249" s="28"/>
      <c r="I1249" s="28"/>
      <c r="J1249" s="28"/>
    </row>
    <row r="1250" spans="2:10" x14ac:dyDescent="0.25">
      <c r="B1250" s="28"/>
      <c r="I1250" s="28"/>
      <c r="J1250" s="28"/>
    </row>
    <row r="1251" spans="2:10" x14ac:dyDescent="0.25">
      <c r="B1251" s="28"/>
      <c r="I1251" s="28"/>
      <c r="J1251" s="28"/>
    </row>
    <row r="1252" spans="2:10" x14ac:dyDescent="0.25">
      <c r="B1252" s="28"/>
      <c r="I1252" s="28"/>
      <c r="J1252" s="28"/>
    </row>
    <row r="1253" spans="2:10" x14ac:dyDescent="0.25">
      <c r="B1253" s="28"/>
      <c r="I1253" s="28"/>
      <c r="J1253" s="28"/>
    </row>
    <row r="1254" spans="2:10" x14ac:dyDescent="0.25">
      <c r="B1254" s="28"/>
      <c r="I1254" s="28"/>
      <c r="J1254" s="28"/>
    </row>
    <row r="1255" spans="2:10" x14ac:dyDescent="0.25">
      <c r="B1255" s="28"/>
      <c r="I1255" s="28"/>
      <c r="J1255" s="28"/>
    </row>
    <row r="1256" spans="2:10" x14ac:dyDescent="0.25">
      <c r="B1256" s="28"/>
      <c r="I1256" s="28"/>
      <c r="J1256" s="28"/>
    </row>
    <row r="1257" spans="2:10" x14ac:dyDescent="0.25">
      <c r="B1257" s="28"/>
      <c r="I1257" s="28"/>
      <c r="J1257" s="28"/>
    </row>
    <row r="1258" spans="2:10" x14ac:dyDescent="0.25">
      <c r="B1258" s="28"/>
      <c r="I1258" s="28"/>
      <c r="J1258" s="28"/>
    </row>
    <row r="1259" spans="2:10" x14ac:dyDescent="0.25">
      <c r="B1259" s="28"/>
      <c r="I1259" s="28"/>
      <c r="J1259" s="28"/>
    </row>
    <row r="1260" spans="2:10" x14ac:dyDescent="0.25">
      <c r="B1260" s="28"/>
      <c r="I1260" s="28"/>
      <c r="J1260" s="28"/>
    </row>
    <row r="1261" spans="2:10" x14ac:dyDescent="0.25">
      <c r="B1261" s="28"/>
      <c r="I1261" s="28"/>
      <c r="J1261" s="28"/>
    </row>
    <row r="1262" spans="2:10" x14ac:dyDescent="0.25">
      <c r="B1262" s="28"/>
      <c r="I1262" s="28"/>
      <c r="J1262" s="28"/>
    </row>
    <row r="1263" spans="2:10" x14ac:dyDescent="0.25">
      <c r="B1263" s="28"/>
      <c r="I1263" s="28"/>
      <c r="J1263" s="28"/>
    </row>
    <row r="1264" spans="2:10" x14ac:dyDescent="0.25">
      <c r="B1264" s="28"/>
      <c r="I1264" s="28"/>
      <c r="J1264" s="28"/>
    </row>
    <row r="1265" spans="2:10" x14ac:dyDescent="0.25">
      <c r="B1265" s="28"/>
      <c r="I1265" s="28"/>
      <c r="J1265" s="28"/>
    </row>
    <row r="1266" spans="2:10" x14ac:dyDescent="0.25">
      <c r="B1266" s="28"/>
      <c r="I1266" s="28"/>
      <c r="J1266" s="28"/>
    </row>
    <row r="1267" spans="2:10" x14ac:dyDescent="0.25">
      <c r="B1267" s="28"/>
      <c r="I1267" s="28"/>
      <c r="J1267" s="28"/>
    </row>
    <row r="1268" spans="2:10" x14ac:dyDescent="0.25">
      <c r="B1268" s="28"/>
      <c r="I1268" s="28"/>
      <c r="J1268" s="28"/>
    </row>
    <row r="1269" spans="2:10" x14ac:dyDescent="0.25">
      <c r="B1269" s="28"/>
      <c r="I1269" s="28"/>
      <c r="J1269" s="28"/>
    </row>
    <row r="1270" spans="2:10" x14ac:dyDescent="0.25">
      <c r="B1270" s="28"/>
      <c r="I1270" s="28"/>
      <c r="J1270" s="28"/>
    </row>
    <row r="1271" spans="2:10" x14ac:dyDescent="0.25">
      <c r="B1271" s="28"/>
      <c r="I1271" s="28"/>
      <c r="J1271" s="28"/>
    </row>
    <row r="1272" spans="2:10" x14ac:dyDescent="0.25">
      <c r="B1272" s="28"/>
      <c r="I1272" s="28"/>
      <c r="J1272" s="28"/>
    </row>
    <row r="1273" spans="2:10" x14ac:dyDescent="0.25">
      <c r="B1273" s="28"/>
      <c r="I1273" s="28"/>
      <c r="J1273" s="28"/>
    </row>
    <row r="1274" spans="2:10" x14ac:dyDescent="0.25">
      <c r="B1274" s="28"/>
      <c r="I1274" s="28"/>
      <c r="J1274" s="28"/>
    </row>
    <row r="1275" spans="2:10" x14ac:dyDescent="0.25">
      <c r="B1275" s="28"/>
      <c r="I1275" s="28"/>
      <c r="J1275" s="28"/>
    </row>
    <row r="1276" spans="2:10" x14ac:dyDescent="0.25">
      <c r="B1276" s="28"/>
      <c r="I1276" s="28"/>
      <c r="J1276" s="29"/>
    </row>
    <row r="1277" spans="2:10" x14ac:dyDescent="0.25">
      <c r="B1277" s="28"/>
      <c r="I1277" s="28"/>
      <c r="J1277" s="29"/>
    </row>
    <row r="1278" spans="2:10" x14ac:dyDescent="0.25">
      <c r="B1278" s="28"/>
      <c r="I1278" s="28"/>
      <c r="J1278" s="28"/>
    </row>
    <row r="1279" spans="2:10" x14ac:dyDescent="0.25">
      <c r="B1279" s="28"/>
      <c r="I1279" s="28"/>
      <c r="J1279" s="28"/>
    </row>
    <row r="1280" spans="2:10" x14ac:dyDescent="0.25">
      <c r="B1280" s="28"/>
      <c r="I1280" s="28"/>
      <c r="J1280" s="28"/>
    </row>
    <row r="1281" spans="2:10" x14ac:dyDescent="0.25">
      <c r="B1281" s="28"/>
      <c r="I1281" s="28"/>
      <c r="J1281" s="28"/>
    </row>
    <row r="1282" spans="2:10" x14ac:dyDescent="0.25">
      <c r="B1282" s="28"/>
      <c r="I1282" s="28"/>
      <c r="J1282" s="28"/>
    </row>
    <row r="1283" spans="2:10" x14ac:dyDescent="0.25">
      <c r="B1283" s="28"/>
      <c r="I1283" s="28"/>
      <c r="J1283" s="28"/>
    </row>
    <row r="1284" spans="2:10" x14ac:dyDescent="0.25">
      <c r="B1284" s="28"/>
      <c r="I1284" s="28"/>
      <c r="J1284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EBPFO-013</vt:lpstr>
      <vt:lpstr>LISTAS</vt:lpstr>
      <vt:lpstr>AUXILIAR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Jennifer Ivonne</dc:creator>
  <cp:lastModifiedBy>Gonzalez, Jennifer Ivonne</cp:lastModifiedBy>
  <cp:lastPrinted>2024-02-23T18:55:22Z</cp:lastPrinted>
  <dcterms:created xsi:type="dcterms:W3CDTF">2024-02-02T17:00:11Z</dcterms:created>
  <dcterms:modified xsi:type="dcterms:W3CDTF">2024-10-17T21:00:27Z</dcterms:modified>
</cp:coreProperties>
</file>